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sitio_web\htm\archivos\meritos\2022\abril\formato_hoja_vida\"/>
    </mc:Choice>
  </mc:AlternateContent>
  <bookViews>
    <workbookView xWindow="-120" yWindow="-120" windowWidth="20730" windowHeight="11760"/>
  </bookViews>
  <sheets>
    <sheet name="ValidaciónPerfil" sheetId="3" r:id="rId1"/>
  </sheets>
  <definedNames>
    <definedName name="_xlnm.Print_Area" localSheetId="0">ValidaciónPerfil!$B$1:$I$81</definedName>
  </definedNames>
  <calcPr calcId="162913"/>
</workbook>
</file>

<file path=xl/calcChain.xml><?xml version="1.0" encoding="utf-8"?>
<calcChain xmlns="http://schemas.openxmlformats.org/spreadsheetml/2006/main">
  <c r="G43" i="3" l="1"/>
  <c r="H40" i="3"/>
  <c r="G44" i="3"/>
  <c r="H44" i="3"/>
  <c r="I44" i="3"/>
  <c r="H41" i="3"/>
  <c r="G39" i="3"/>
  <c r="K84" i="3"/>
  <c r="J85" i="3" s="1"/>
  <c r="K85" i="3" s="1"/>
  <c r="J86" i="3" s="1"/>
  <c r="K86" i="3" s="1"/>
  <c r="J87" i="3" s="1"/>
  <c r="K87" i="3" s="1"/>
  <c r="J88" i="3" s="1"/>
  <c r="K88" i="3" s="1"/>
  <c r="J89" i="3" s="1"/>
  <c r="K89" i="3" s="1"/>
  <c r="J90" i="3" s="1"/>
  <c r="K90" i="3" s="1"/>
  <c r="J91" i="3" s="1"/>
  <c r="K91" i="3" s="1"/>
  <c r="J92" i="3" s="1"/>
  <c r="K92" i="3" s="1"/>
  <c r="K63" i="3"/>
  <c r="J64" i="3" s="1"/>
  <c r="K64" i="3" s="1"/>
  <c r="J65" i="3" s="1"/>
  <c r="K65" i="3" s="1"/>
  <c r="J66" i="3" s="1"/>
  <c r="K66" i="3" s="1"/>
  <c r="J67" i="3" s="1"/>
  <c r="K67" i="3" s="1"/>
  <c r="J68" i="3" s="1"/>
  <c r="K68" i="3" s="1"/>
  <c r="J69" i="3" s="1"/>
  <c r="K69" i="3" s="1"/>
  <c r="G40" i="3"/>
  <c r="I40" i="3"/>
  <c r="G42" i="3"/>
  <c r="H42" i="3"/>
  <c r="I42" i="3"/>
  <c r="H43" i="3"/>
  <c r="I43" i="3"/>
  <c r="G45" i="3"/>
  <c r="H45" i="3"/>
  <c r="I45" i="3"/>
  <c r="G46" i="3"/>
  <c r="H46" i="3"/>
  <c r="I46" i="3"/>
  <c r="G47" i="3"/>
  <c r="H47" i="3"/>
  <c r="I47" i="3"/>
  <c r="G48" i="3"/>
  <c r="H48" i="3"/>
  <c r="I48" i="3"/>
  <c r="G49" i="3"/>
  <c r="H49" i="3"/>
  <c r="I49" i="3"/>
  <c r="I41" i="3"/>
  <c r="G41" i="3"/>
  <c r="I39" i="3"/>
  <c r="H39" i="3"/>
  <c r="H50" i="3" l="1"/>
  <c r="G50" i="3"/>
  <c r="I50" i="3"/>
  <c r="H51" i="3" s="1"/>
  <c r="I51" i="3" s="1"/>
  <c r="I52" i="3" s="1"/>
  <c r="I54" i="3" s="1"/>
  <c r="H52" i="3" l="1"/>
  <c r="G52" i="3" l="1"/>
  <c r="H53" i="3"/>
  <c r="G53" i="3" l="1"/>
  <c r="H54" i="3" s="1"/>
  <c r="G54" i="3" l="1"/>
</calcChain>
</file>

<file path=xl/comments1.xml><?xml version="1.0" encoding="utf-8"?>
<comments xmlns="http://schemas.openxmlformats.org/spreadsheetml/2006/main">
  <authors>
    <author>madc121208</author>
  </authors>
  <commentList>
    <comment ref="D79" authorId="0" shapeId="0">
      <text>
        <r>
          <rPr>
            <b/>
            <sz val="9"/>
            <color indexed="81"/>
            <rFont val="Tahoma"/>
            <family val="2"/>
          </rPr>
          <t>madc121208:</t>
        </r>
        <r>
          <rPr>
            <sz val="9"/>
            <color indexed="81"/>
            <rFont val="Tahoma"/>
            <family val="2"/>
          </rPr>
          <t xml:space="preserve">
Nombres de la persona que valida el perfil</t>
        </r>
      </text>
    </comment>
    <comment ref="G79" authorId="0" shapeId="0">
      <text>
        <r>
          <rPr>
            <b/>
            <sz val="9"/>
            <color indexed="81"/>
            <rFont val="Tahoma"/>
            <family val="2"/>
          </rPr>
          <t>madc121208:</t>
        </r>
        <r>
          <rPr>
            <sz val="9"/>
            <color indexed="81"/>
            <rFont val="Tahoma"/>
            <family val="2"/>
          </rPr>
          <t xml:space="preserve">
Nombres de la persona que revisa la validación del perfil</t>
        </r>
      </text>
    </comment>
    <comment ref="D80" authorId="0" shapeId="0">
      <text>
        <r>
          <rPr>
            <b/>
            <sz val="9"/>
            <color indexed="81"/>
            <rFont val="Tahoma"/>
            <family val="2"/>
          </rPr>
          <t>madc121208:</t>
        </r>
        <r>
          <rPr>
            <sz val="9"/>
            <color indexed="81"/>
            <rFont val="Tahoma"/>
            <family val="2"/>
          </rPr>
          <t xml:space="preserve">
Cargo de la persona que valida el perfil</t>
        </r>
      </text>
    </comment>
    <comment ref="G80" authorId="0" shapeId="0">
      <text>
        <r>
          <rPr>
            <b/>
            <sz val="9"/>
            <color indexed="81"/>
            <rFont val="Tahoma"/>
            <family val="2"/>
          </rPr>
          <t>madc121208:</t>
        </r>
        <r>
          <rPr>
            <sz val="9"/>
            <color indexed="81"/>
            <rFont val="Tahoma"/>
            <family val="2"/>
          </rPr>
          <t xml:space="preserve">
Cargo de la persona que revisa la validación del perfil</t>
        </r>
      </text>
    </comment>
  </commentList>
</comments>
</file>

<file path=xl/sharedStrings.xml><?xml version="1.0" encoding="utf-8"?>
<sst xmlns="http://schemas.openxmlformats.org/spreadsheetml/2006/main" count="91" uniqueCount="85">
  <si>
    <t>UNIDAD ADMINISTRATIVA</t>
  </si>
  <si>
    <t>CIUDAD</t>
  </si>
  <si>
    <t>INFORMACIÓN DEL POSTULANTE</t>
  </si>
  <si>
    <t>EDUCACIÓN FORMAL</t>
  </si>
  <si>
    <t>Firma:</t>
  </si>
  <si>
    <t>TÍTULO</t>
  </si>
  <si>
    <t>INSTITUCIÓN / EMPRESA</t>
  </si>
  <si>
    <t>FECHA INICIO</t>
  </si>
  <si>
    <t>FECHA FIN</t>
  </si>
  <si>
    <t xml:space="preserve">INSTITUCIÓN </t>
  </si>
  <si>
    <t>TIPO EVENTO</t>
  </si>
  <si>
    <t>CONOCIMIENTO ASOCIADO</t>
  </si>
  <si>
    <t>INSTRUCCIÓN FORMAL</t>
  </si>
  <si>
    <t>CAPACITACIÓN</t>
  </si>
  <si>
    <t>N° HORAS</t>
  </si>
  <si>
    <t>CONOCIMIENTOS Y CAPACITACIÓN RELEVANTE AL PUESTO QUE POSTULA</t>
  </si>
  <si>
    <t>TOTAL TIEMPO DE EXPERIENCIA</t>
  </si>
  <si>
    <t>PERFIL DEL CARGO CONFORME LO ESTABLECIDO EN EL MANUAL DE CARGOS INSTITUCIONAL VIGENTE</t>
  </si>
  <si>
    <t>EXPERIENCIA 
( Identificar Especificidad de la Experiencia)</t>
  </si>
  <si>
    <t>meses</t>
  </si>
  <si>
    <t>días</t>
  </si>
  <si>
    <t>TIEMPO TOTAL
 (EN AÑOS / MESES / DÍAS)</t>
  </si>
  <si>
    <t>Indicaciones Generales:</t>
  </si>
  <si>
    <t xml:space="preserve">DECLARACIÓN </t>
  </si>
  <si>
    <t>"En mi calidad de postulante declaro bajo juramento que la información consignada en la presente ficha es veraz y que en caso de comprobarse cualquier alteración o irregularidad acepto que será motivo suficiente para dar por terminada mi postulación e iniciar las acciones legales administrativas pertinentes."</t>
  </si>
  <si>
    <t>(Ejemplo) Coca Cola</t>
  </si>
  <si>
    <t>(Ejemplo)  Laarcom</t>
  </si>
  <si>
    <t>(Ejemplo) Cenace</t>
  </si>
  <si>
    <t>(Ejemplo) SRI</t>
  </si>
  <si>
    <t>ESPACIO EXCLUSIVO PARA TALENTO HUMANO</t>
  </si>
  <si>
    <t>EXPERIENCIA</t>
  </si>
  <si>
    <t>CONOCIMIENTOS Y CAPACITACIÓN</t>
  </si>
  <si>
    <t>Cumple</t>
  </si>
  <si>
    <t>No cumple</t>
  </si>
  <si>
    <t>IMPORTANTE</t>
  </si>
  <si>
    <t>RESPONSABLES DE LA VALIDACIÓN DEL PERFIL</t>
  </si>
  <si>
    <t>Perfil validado por:</t>
  </si>
  <si>
    <t>Perfil revisado por:</t>
  </si>
  <si>
    <t xml:space="preserve">    No cumple</t>
  </si>
  <si>
    <t>CARGO MANUAL DE PUESTOS:</t>
  </si>
  <si>
    <t>UNIDAD:</t>
  </si>
  <si>
    <t xml:space="preserve">PUESTO AL QUE POSTULA EL CANDIDATO: </t>
  </si>
  <si>
    <t>La certificación del cumplimiento de este perfil es avalado con la información que consta en este documento versus con los requisitos  del puesto establecidos en el Manual de Puestos vigente. En el caso que el postulante sea Interno, se tomará como fuente de verificación adicional la información que el servidor consignó en su ficha de personal.</t>
  </si>
  <si>
    <t xml:space="preserve">Fecha:
</t>
  </si>
  <si>
    <t xml:space="preserve">Fecha:
</t>
  </si>
  <si>
    <t>ATH37_F2</t>
  </si>
  <si>
    <t xml:space="preserve">VERSIÓN </t>
  </si>
  <si>
    <t>3.0</t>
  </si>
  <si>
    <t>FECHA</t>
  </si>
  <si>
    <r>
      <t xml:space="preserve">Para proceder con la validación de su perfil, la información consignada por Usted en los siguientes campos </t>
    </r>
    <r>
      <rPr>
        <b/>
        <i/>
        <sz val="10"/>
        <color indexed="8"/>
        <rFont val="Arial"/>
        <family val="2"/>
      </rPr>
      <t>debe</t>
    </r>
    <r>
      <rPr>
        <i/>
        <sz val="10"/>
        <color indexed="8"/>
        <rFont val="Arial"/>
        <family val="2"/>
      </rPr>
      <t xml:space="preserve"> ser respaldada con copias simples de los documentos que acrediten lo detallado. 
Este respaldo documental se entregará únicamente la primera vez que se solicite el movimiento administrativo; en casos futuros solamente se presentará documentación de soporte si ha cambiado alguna información original.</t>
    </r>
  </si>
  <si>
    <t>PARTIDA</t>
  </si>
  <si>
    <r>
      <t>CARGO:</t>
    </r>
    <r>
      <rPr>
        <b/>
        <sz val="12"/>
        <color indexed="8"/>
        <rFont val="Arial"/>
        <family val="2"/>
      </rPr>
      <t xml:space="preserve"> </t>
    </r>
    <r>
      <rPr>
        <b/>
        <sz val="9"/>
        <color indexed="8"/>
        <rFont val="Arial"/>
        <family val="2"/>
      </rPr>
      <t xml:space="preserve">Conforme se registre en su Acción de Personal y/o Contrato Laboral
Favor incluir breve descripción de funciones esenciales por cada cargo. </t>
    </r>
  </si>
  <si>
    <t>EMPRESA PUBLICA DE AGUA POTABLE Y ALCANTARILLADO DEL CANTON SANTA ROSA EMAPASR-EP</t>
  </si>
  <si>
    <t>001</t>
  </si>
  <si>
    <t xml:space="preserve">EXPERIENCIA LABORAL RELACIONADA AL PUESTO QUE POSTULA </t>
  </si>
  <si>
    <t>HOJA DE VIDA PARA POSTULACION DE UN CARGO</t>
  </si>
  <si>
    <t>HVPC-001</t>
  </si>
  <si>
    <t>Nota: De requerir mayor número de filas en este documento, realizarlo</t>
  </si>
  <si>
    <t>UNIDAD ADMINISTRATIVA DE TALENTO HUMANO</t>
  </si>
  <si>
    <t xml:space="preserve">NIVEL DE INSTRUCCIÓN </t>
  </si>
  <si>
    <t xml:space="preserve">NOMBRE DE LA INSTITUCIÓN </t>
  </si>
  <si>
    <t xml:space="preserve">Primaria </t>
  </si>
  <si>
    <t xml:space="preserve">Secundaria </t>
  </si>
  <si>
    <t>Técnico / Tecnológico</t>
  </si>
  <si>
    <t>Profesional (Tercer Nivel)</t>
  </si>
  <si>
    <t>Post-Grado</t>
  </si>
  <si>
    <t xml:space="preserve">Otros </t>
  </si>
  <si>
    <t xml:space="preserve">APELLIDOS Y NOMBRES </t>
  </si>
  <si>
    <t>N° CEDULA:</t>
  </si>
  <si>
    <t xml:space="preserve">FECHA DE NACIMIENTO: </t>
  </si>
  <si>
    <t>EDAD:</t>
  </si>
  <si>
    <t xml:space="preserve">PAÍS. PROVINCIA Y CIUDAD DE NACIMIENTO </t>
  </si>
  <si>
    <t>E-MAIL PARA NOTIFICACIONES:</t>
  </si>
  <si>
    <t>TELÉFONO DE CONTACTO:</t>
  </si>
  <si>
    <t>PROVINCIA, CIUDAD Y DIRECCIÓN DOMICILIARIA (CALLE PRINCIPAL, NÚMERO Y CALLE SECUNDARIA SECTOR Y REFERENCIA)</t>
  </si>
  <si>
    <t xml:space="preserve">DISCAPACIDAD: </t>
  </si>
  <si>
    <t>ENFERMEDAD CATASTRÓIFICAS:</t>
  </si>
  <si>
    <t>SUSTITUTO:</t>
  </si>
  <si>
    <t>JEFE DE COMUNICACIÓN</t>
  </si>
  <si>
    <t>MARQUE CON UNA X LA ACCIÓN AFIRMATIVA QUE USTED, TIENE:</t>
  </si>
  <si>
    <t>NOMBRE DEL EVENTO</t>
  </si>
  <si>
    <t xml:space="preserve">FIRMA DEL POSTULANTE:                        </t>
  </si>
  <si>
    <t>LUGAR Y FECHA:</t>
  </si>
  <si>
    <t>CÓDIGO</t>
  </si>
  <si>
    <t>REGISTRO DEL MINISTERIO DE EDUCACIÓN Y SENESCYT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</si>
</sst>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 &quot;años&quot;"/>
    <numFmt numFmtId="165" formatCode="#\ &quot;meses&quot;"/>
    <numFmt numFmtId="166" formatCode="#\ &quot;días&quot;"/>
  </numFmts>
  <fonts count="26">
    <font>
      <sz val="11"/>
      <color theme="1"/>
      <name val="Calibri"/>
      <family val="2"/>
      <scheme val="minor"/>
    </font>
    <font>
      <sz val="9"/>
      <color indexed="81"/>
      <name val="Tahoma"/>
      <family val="2"/>
    </font>
    <font>
      <b/>
      <sz val="9"/>
      <color indexed="81"/>
      <name val="Tahoma"/>
      <family val="2"/>
    </font>
    <font>
      <sz val="7"/>
      <name val="Arial"/>
      <family val="2"/>
    </font>
    <font>
      <b/>
      <i/>
      <sz val="10"/>
      <color indexed="8"/>
      <name val="Arial"/>
      <family val="2"/>
    </font>
    <font>
      <i/>
      <sz val="10"/>
      <color indexed="8"/>
      <name val="Arial"/>
      <family val="2"/>
    </font>
    <font>
      <b/>
      <sz val="10"/>
      <color indexed="8"/>
      <name val="Arial"/>
      <family val="2"/>
    </font>
    <font>
      <b/>
      <sz val="12"/>
      <color indexed="8"/>
      <name val="Arial"/>
      <family val="2"/>
    </font>
    <font>
      <b/>
      <sz val="9"/>
      <color indexed="8"/>
      <name val="Arial"/>
      <family val="2"/>
    </font>
    <font>
      <b/>
      <sz val="10"/>
      <name val="Arial"/>
      <family val="2"/>
    </font>
    <font>
      <sz val="11"/>
      <color theme="1"/>
      <name val="Calibri"/>
      <family val="2"/>
      <scheme val="minor"/>
    </font>
    <font>
      <sz val="9"/>
      <color theme="1"/>
      <name val="Calibri"/>
      <family val="2"/>
      <scheme val="minor"/>
    </font>
    <font>
      <sz val="10"/>
      <color theme="1"/>
      <name val="Arial Unicode MS"/>
      <family val="2"/>
    </font>
    <font>
      <sz val="12"/>
      <color rgb="FF000000"/>
      <name val="Calibri"/>
      <family val="2"/>
    </font>
    <font>
      <sz val="10"/>
      <color theme="1"/>
      <name val="Arial"/>
      <family val="2"/>
    </font>
    <font>
      <b/>
      <sz val="10"/>
      <color rgb="FF000000"/>
      <name val="Arial"/>
      <family val="2"/>
    </font>
    <font>
      <b/>
      <sz val="10"/>
      <color theme="1"/>
      <name val="Arial"/>
      <family val="2"/>
    </font>
    <font>
      <sz val="10"/>
      <color rgb="FF000000"/>
      <name val="Arial"/>
      <family val="2"/>
    </font>
    <font>
      <sz val="12"/>
      <color rgb="FF000000"/>
      <name val="Arial"/>
      <family val="2"/>
    </font>
    <font>
      <sz val="11"/>
      <color theme="1"/>
      <name val="Arial"/>
      <family val="2"/>
    </font>
    <font>
      <b/>
      <i/>
      <sz val="10"/>
      <color rgb="FF000000"/>
      <name val="Arial"/>
      <family val="2"/>
    </font>
    <font>
      <b/>
      <sz val="22"/>
      <color rgb="FF003366"/>
      <name val="Arial"/>
      <family val="2"/>
    </font>
    <font>
      <b/>
      <sz val="12"/>
      <color rgb="FF000000"/>
      <name val="Arial"/>
      <family val="2"/>
    </font>
    <font>
      <i/>
      <sz val="10"/>
      <color rgb="FF000000"/>
      <name val="Arial"/>
      <family val="2"/>
    </font>
    <font>
      <b/>
      <sz val="8"/>
      <color rgb="FF000000"/>
      <name val="Arial"/>
      <family val="2"/>
    </font>
    <font>
      <sz val="10"/>
      <name val="Arial"/>
      <family val="2"/>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68">
    <border>
      <left/>
      <right/>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43" fontId="10" fillId="0" borderId="0" applyFont="0" applyFill="0" applyBorder="0" applyAlignment="0" applyProtection="0"/>
    <xf numFmtId="0" fontId="11" fillId="0" borderId="0"/>
  </cellStyleXfs>
  <cellXfs count="317">
    <xf numFmtId="0" fontId="0" fillId="0" borderId="0" xfId="0"/>
    <xf numFmtId="0" fontId="0" fillId="2" borderId="0" xfId="0" applyFill="1" applyProtection="1"/>
    <xf numFmtId="0" fontId="0" fillId="2" borderId="0" xfId="0" applyFill="1" applyBorder="1" applyProtection="1"/>
    <xf numFmtId="0" fontId="0" fillId="3" borderId="0" xfId="0" applyFill="1" applyProtection="1"/>
    <xf numFmtId="0" fontId="12" fillId="2" borderId="0" xfId="0" applyNumberFormat="1" applyFont="1" applyFill="1" applyProtection="1"/>
    <xf numFmtId="0" fontId="12" fillId="2" borderId="0" xfId="0" applyFont="1" applyFill="1" applyProtection="1"/>
    <xf numFmtId="0" fontId="0" fillId="2" borderId="0" xfId="0" applyFill="1" applyAlignment="1" applyProtection="1">
      <alignment horizontal="right"/>
    </xf>
    <xf numFmtId="0" fontId="0" fillId="2" borderId="0" xfId="0" applyFill="1" applyAlignment="1" applyProtection="1">
      <alignment horizontal="center"/>
    </xf>
    <xf numFmtId="0" fontId="13" fillId="2" borderId="0"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0" fillId="2" borderId="0" xfId="0" applyFill="1" applyAlignment="1" applyProtection="1">
      <alignment vertical="center"/>
    </xf>
    <xf numFmtId="0" fontId="0" fillId="0" borderId="0" xfId="0" applyFill="1" applyProtection="1"/>
    <xf numFmtId="0" fontId="0" fillId="0" borderId="0" xfId="0" applyFill="1" applyAlignment="1" applyProtection="1">
      <alignment horizontal="right"/>
    </xf>
    <xf numFmtId="0" fontId="0" fillId="0" borderId="0" xfId="0" applyFill="1" applyBorder="1" applyProtection="1"/>
    <xf numFmtId="43" fontId="10" fillId="0" borderId="0" xfId="1" applyFont="1" applyFill="1" applyBorder="1" applyProtection="1"/>
    <xf numFmtId="0" fontId="0" fillId="0" borderId="0" xfId="0" applyFill="1" applyAlignment="1" applyProtection="1">
      <alignment horizontal="center"/>
    </xf>
    <xf numFmtId="17" fontId="3" fillId="0" borderId="3" xfId="0" applyNumberFormat="1" applyFont="1" applyFill="1" applyBorder="1" applyAlignment="1" applyProtection="1">
      <alignment horizontal="center"/>
    </xf>
    <xf numFmtId="0" fontId="15" fillId="4"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7" fillId="2" borderId="11" xfId="0" applyFont="1" applyFill="1" applyBorder="1" applyAlignment="1" applyProtection="1">
      <alignment vertical="center" wrapText="1"/>
      <protection locked="0"/>
    </xf>
    <xf numFmtId="0" fontId="17" fillId="2" borderId="12" xfId="0" applyFont="1" applyFill="1" applyBorder="1" applyAlignment="1" applyProtection="1">
      <alignment vertical="center" wrapText="1"/>
      <protection locked="0"/>
    </xf>
    <xf numFmtId="0" fontId="17" fillId="2" borderId="13" xfId="0" applyFont="1" applyFill="1" applyBorder="1" applyAlignment="1" applyProtection="1">
      <alignment vertical="center" wrapText="1"/>
      <protection locked="0"/>
    </xf>
    <xf numFmtId="0" fontId="17" fillId="2" borderId="14" xfId="0" applyFont="1" applyFill="1" applyBorder="1" applyAlignment="1" applyProtection="1">
      <alignment vertical="center" wrapText="1"/>
      <protection locked="0"/>
    </xf>
    <xf numFmtId="0" fontId="17" fillId="2" borderId="15" xfId="0" applyFont="1" applyFill="1" applyBorder="1" applyAlignment="1" applyProtection="1">
      <alignment vertical="center" wrapText="1"/>
      <protection locked="0"/>
    </xf>
    <xf numFmtId="0" fontId="15" fillId="0" borderId="16" xfId="0" applyFont="1" applyFill="1" applyBorder="1" applyAlignment="1" applyProtection="1">
      <alignment vertical="center" wrapText="1"/>
    </xf>
    <xf numFmtId="49" fontId="17" fillId="0" borderId="6" xfId="0" applyNumberFormat="1" applyFont="1" applyFill="1" applyBorder="1" applyAlignment="1" applyProtection="1">
      <alignment horizontal="center" vertical="center" wrapText="1"/>
      <protection locked="0"/>
    </xf>
    <xf numFmtId="49" fontId="17" fillId="0" borderId="18" xfId="0" applyNumberFormat="1"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8" fillId="2" borderId="7" xfId="0" applyFont="1" applyFill="1" applyBorder="1" applyAlignment="1" applyProtection="1">
      <alignment vertical="center" wrapText="1"/>
      <protection locked="0"/>
    </xf>
    <xf numFmtId="14" fontId="19" fillId="3" borderId="16" xfId="0" applyNumberFormat="1" applyFont="1" applyFill="1" applyBorder="1" applyAlignment="1" applyProtection="1">
      <alignment horizontal="center" vertical="center"/>
      <protection locked="0"/>
    </xf>
    <xf numFmtId="14" fontId="19" fillId="3" borderId="22"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5" fillId="0" borderId="17" xfId="0" applyFont="1" applyFill="1" applyBorder="1" applyAlignment="1" applyProtection="1">
      <alignment vertical="top" wrapText="1"/>
      <protection locked="0"/>
    </xf>
    <xf numFmtId="0" fontId="15" fillId="0" borderId="23" xfId="0" applyFont="1" applyFill="1" applyBorder="1" applyAlignment="1" applyProtection="1">
      <alignment vertical="top" wrapText="1"/>
      <protection locked="0"/>
    </xf>
    <xf numFmtId="0" fontId="15" fillId="0" borderId="7" xfId="0" applyFont="1" applyFill="1" applyBorder="1" applyAlignment="1" applyProtection="1">
      <alignment vertical="center" wrapText="1"/>
    </xf>
    <xf numFmtId="14" fontId="14" fillId="3" borderId="24" xfId="0" applyNumberFormat="1" applyFont="1" applyFill="1" applyBorder="1" applyAlignment="1" applyProtection="1">
      <alignment horizontal="center" vertical="center"/>
      <protection locked="0"/>
    </xf>
    <xf numFmtId="0" fontId="17" fillId="2" borderId="25" xfId="0" applyFont="1" applyFill="1" applyBorder="1" applyAlignment="1" applyProtection="1">
      <alignment vertical="center" wrapText="1"/>
      <protection locked="0"/>
    </xf>
    <xf numFmtId="14" fontId="14" fillId="3" borderId="26" xfId="0" applyNumberFormat="1" applyFont="1" applyFill="1" applyBorder="1" applyAlignment="1" applyProtection="1">
      <alignment horizontal="center" vertical="center"/>
      <protection locked="0"/>
    </xf>
    <xf numFmtId="0" fontId="17" fillId="2" borderId="7" xfId="0" applyFont="1" applyFill="1" applyBorder="1" applyAlignment="1" applyProtection="1">
      <alignment vertical="center" wrapText="1"/>
      <protection locked="0"/>
    </xf>
    <xf numFmtId="14" fontId="14" fillId="3" borderId="16" xfId="0" applyNumberFormat="1" applyFont="1" applyFill="1" applyBorder="1" applyAlignment="1" applyProtection="1">
      <alignment horizontal="center" vertical="center"/>
      <protection locked="0"/>
    </xf>
    <xf numFmtId="14" fontId="14" fillId="3" borderId="22" xfId="0" applyNumberFormat="1"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7" fillId="0" borderId="7" xfId="0" applyFont="1" applyFill="1" applyBorder="1" applyAlignment="1" applyProtection="1">
      <alignment vertical="center" wrapText="1"/>
      <protection locked="0"/>
    </xf>
    <xf numFmtId="0" fontId="17" fillId="0" borderId="26" xfId="0" applyFont="1" applyFill="1" applyBorder="1" applyAlignment="1" applyProtection="1">
      <alignment vertical="center" wrapText="1"/>
      <protection locked="0"/>
    </xf>
    <xf numFmtId="0" fontId="17" fillId="0" borderId="31" xfId="0" applyFont="1" applyFill="1" applyBorder="1" applyAlignment="1" applyProtection="1">
      <alignment horizontal="center" vertical="center" wrapText="1"/>
      <protection locked="0"/>
    </xf>
    <xf numFmtId="0" fontId="17" fillId="0" borderId="16" xfId="0" applyFont="1" applyFill="1" applyBorder="1" applyAlignment="1" applyProtection="1">
      <alignment vertical="center" wrapText="1"/>
      <protection locked="0"/>
    </xf>
    <xf numFmtId="0" fontId="17" fillId="0" borderId="32" xfId="0" applyFont="1" applyFill="1" applyBorder="1" applyAlignment="1" applyProtection="1">
      <alignment horizontal="center" vertical="center" wrapText="1"/>
      <protection locked="0"/>
    </xf>
    <xf numFmtId="0" fontId="17" fillId="0" borderId="33" xfId="0" applyFont="1" applyFill="1" applyBorder="1" applyAlignment="1" applyProtection="1">
      <alignment vertical="center" wrapText="1"/>
      <protection locked="0"/>
    </xf>
    <xf numFmtId="0" fontId="17" fillId="0" borderId="17" xfId="0" applyFont="1" applyFill="1" applyBorder="1" applyAlignment="1" applyProtection="1">
      <alignment vertical="center" wrapText="1"/>
      <protection locked="0"/>
    </xf>
    <xf numFmtId="0" fontId="17" fillId="0" borderId="2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6" xfId="0" applyFont="1" applyFill="1" applyBorder="1" applyAlignment="1">
      <alignment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23" xfId="0" applyFont="1" applyFill="1" applyBorder="1" applyAlignment="1">
      <alignment horizontal="center" vertical="center" wrapText="1"/>
    </xf>
    <xf numFmtId="164" fontId="14" fillId="2" borderId="26" xfId="0" applyNumberFormat="1" applyFont="1" applyFill="1" applyBorder="1" applyAlignment="1" applyProtection="1">
      <alignment horizontal="center" vertical="center"/>
    </xf>
    <xf numFmtId="165" fontId="14" fillId="2" borderId="26" xfId="0" applyNumberFormat="1" applyFont="1" applyFill="1" applyBorder="1" applyAlignment="1" applyProtection="1">
      <alignment horizontal="center" vertical="center"/>
    </xf>
    <xf numFmtId="166" fontId="14" fillId="2" borderId="37" xfId="0" applyNumberFormat="1" applyFont="1" applyFill="1" applyBorder="1" applyAlignment="1" applyProtection="1">
      <alignment horizontal="center" vertical="center"/>
    </xf>
    <xf numFmtId="0" fontId="14" fillId="2" borderId="7" xfId="0" applyFont="1" applyFill="1" applyBorder="1" applyProtection="1"/>
    <xf numFmtId="0" fontId="14" fillId="2" borderId="16" xfId="0" applyFont="1" applyFill="1" applyBorder="1" applyProtection="1"/>
    <xf numFmtId="164" fontId="16" fillId="2" borderId="16" xfId="0" applyNumberFormat="1" applyFont="1" applyFill="1" applyBorder="1" applyAlignment="1" applyProtection="1">
      <alignment horizontal="center" vertical="center"/>
    </xf>
    <xf numFmtId="165" fontId="16" fillId="2" borderId="16" xfId="0" applyNumberFormat="1" applyFont="1" applyFill="1" applyBorder="1" applyAlignment="1" applyProtection="1">
      <alignment horizontal="center" vertical="center"/>
    </xf>
    <xf numFmtId="166" fontId="16" fillId="2" borderId="32" xfId="0" applyNumberFormat="1"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16" xfId="0" applyFont="1" applyFill="1" applyBorder="1" applyAlignment="1" applyProtection="1">
      <alignment horizontal="center" vertical="center" wrapText="1"/>
    </xf>
    <xf numFmtId="164" fontId="14" fillId="2" borderId="16" xfId="0" applyNumberFormat="1" applyFont="1" applyFill="1" applyBorder="1" applyAlignment="1" applyProtection="1">
      <alignment horizontal="center" vertical="center"/>
    </xf>
    <xf numFmtId="165" fontId="14" fillId="2" borderId="16" xfId="0" applyNumberFormat="1" applyFont="1" applyFill="1" applyBorder="1" applyAlignment="1" applyProtection="1">
      <alignment horizontal="center" vertical="center"/>
    </xf>
    <xf numFmtId="1" fontId="16" fillId="2" borderId="32" xfId="0" applyNumberFormat="1" applyFont="1" applyFill="1" applyBorder="1" applyAlignment="1" applyProtection="1">
      <alignment horizontal="center" vertical="center"/>
    </xf>
    <xf numFmtId="165" fontId="14" fillId="2" borderId="16" xfId="0" applyNumberFormat="1" applyFont="1" applyFill="1" applyBorder="1" applyAlignment="1" applyProtection="1">
      <alignment horizontal="center"/>
    </xf>
    <xf numFmtId="1" fontId="14" fillId="2" borderId="32" xfId="0" applyNumberFormat="1" applyFont="1" applyFill="1" applyBorder="1" applyAlignment="1" applyProtection="1">
      <alignment horizontal="center" vertical="center"/>
    </xf>
    <xf numFmtId="164" fontId="14" fillId="2" borderId="34" xfId="0" applyNumberFormat="1" applyFont="1" applyFill="1" applyBorder="1" applyAlignment="1" applyProtection="1">
      <alignment horizontal="center" vertical="center"/>
    </xf>
    <xf numFmtId="166" fontId="14" fillId="2" borderId="35" xfId="0" applyNumberFormat="1" applyFont="1" applyFill="1" applyBorder="1" applyAlignment="1" applyProtection="1">
      <alignment horizontal="center" vertical="center"/>
    </xf>
    <xf numFmtId="164" fontId="9" fillId="3" borderId="38" xfId="0" applyNumberFormat="1" applyFont="1" applyFill="1" applyBorder="1" applyAlignment="1" applyProtection="1">
      <alignment horizontal="center" vertical="center"/>
    </xf>
    <xf numFmtId="165" fontId="9" fillId="3" borderId="39" xfId="0" applyNumberFormat="1" applyFont="1" applyFill="1" applyBorder="1" applyAlignment="1" applyProtection="1">
      <alignment horizontal="center" vertical="center"/>
    </xf>
    <xf numFmtId="166" fontId="9" fillId="3" borderId="40" xfId="0" applyNumberFormat="1" applyFont="1" applyFill="1" applyBorder="1" applyAlignment="1" applyProtection="1">
      <alignment horizontal="center" vertical="center"/>
    </xf>
    <xf numFmtId="0" fontId="20" fillId="2" borderId="41" xfId="0" applyFont="1" applyFill="1" applyBorder="1" applyAlignment="1" applyProtection="1">
      <alignment horizontal="left" vertical="center" wrapText="1"/>
    </xf>
    <xf numFmtId="0" fontId="20" fillId="2" borderId="42" xfId="0" applyFont="1" applyFill="1" applyBorder="1" applyAlignment="1" applyProtection="1">
      <alignment horizontal="left" vertical="center" wrapText="1"/>
    </xf>
    <xf numFmtId="0" fontId="20" fillId="2" borderId="42" xfId="0" applyFont="1" applyFill="1" applyBorder="1" applyAlignment="1" applyProtection="1">
      <alignment horizontal="center" vertical="center" wrapText="1"/>
    </xf>
    <xf numFmtId="164" fontId="14" fillId="2" borderId="0" xfId="0" applyNumberFormat="1" applyFont="1" applyFill="1" applyBorder="1" applyAlignment="1" applyProtection="1">
      <alignment horizontal="center" vertical="center"/>
    </xf>
    <xf numFmtId="165" fontId="14" fillId="2" borderId="0" xfId="0" applyNumberFormat="1" applyFont="1" applyFill="1" applyBorder="1" applyAlignment="1" applyProtection="1">
      <alignment horizontal="center" vertical="center"/>
    </xf>
    <xf numFmtId="166" fontId="14" fillId="2" borderId="2" xfId="0" applyNumberFormat="1" applyFont="1" applyFill="1" applyBorder="1" applyAlignment="1" applyProtection="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1" fillId="0" borderId="0" xfId="2" applyFont="1" applyBorder="1" applyAlignment="1">
      <alignment vertical="center"/>
    </xf>
    <xf numFmtId="0" fontId="3" fillId="0" borderId="3" xfId="0" applyFont="1" applyFill="1" applyBorder="1" applyAlignment="1" applyProtection="1">
      <alignment horizontal="center"/>
    </xf>
    <xf numFmtId="0" fontId="17" fillId="0" borderId="24" xfId="0" applyFont="1" applyFill="1" applyBorder="1" applyAlignment="1" applyProtection="1">
      <alignment horizontal="left" vertical="center" wrapText="1"/>
      <protection locked="0"/>
    </xf>
    <xf numFmtId="0" fontId="17" fillId="0" borderId="51" xfId="0" applyFont="1" applyFill="1" applyBorder="1" applyAlignment="1" applyProtection="1">
      <alignment horizontal="left" vertical="center" wrapText="1"/>
      <protection locked="0"/>
    </xf>
    <xf numFmtId="0" fontId="17" fillId="0" borderId="27" xfId="0" applyFont="1" applyFill="1" applyBorder="1" applyAlignment="1" applyProtection="1">
      <alignment horizontal="left" vertical="center" wrapText="1"/>
      <protection locked="0"/>
    </xf>
    <xf numFmtId="0" fontId="17" fillId="0" borderId="37" xfId="0" applyFont="1" applyFill="1" applyBorder="1" applyAlignment="1" applyProtection="1">
      <alignment horizontal="center" vertical="center" wrapText="1"/>
      <protection locked="0"/>
    </xf>
    <xf numFmtId="0" fontId="15" fillId="0" borderId="7" xfId="0" applyFont="1" applyFill="1" applyBorder="1" applyAlignment="1">
      <alignment vertical="center" wrapText="1"/>
    </xf>
    <xf numFmtId="0" fontId="15" fillId="0" borderId="39" xfId="0" applyFont="1" applyFill="1" applyBorder="1" applyAlignment="1" applyProtection="1">
      <alignment horizontal="center" vertical="center" wrapText="1"/>
    </xf>
    <xf numFmtId="0" fontId="18" fillId="0" borderId="44"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0" fontId="18" fillId="0" borderId="49" xfId="0" applyFont="1" applyFill="1" applyBorder="1" applyAlignment="1" applyProtection="1">
      <alignment horizontal="left" vertical="center" wrapText="1"/>
      <protection locked="0"/>
    </xf>
    <xf numFmtId="49" fontId="17" fillId="0" borderId="10" xfId="0" applyNumberFormat="1"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36"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41" xfId="0" applyFont="1" applyFill="1" applyBorder="1" applyAlignment="1" applyProtection="1">
      <alignment vertical="center" wrapText="1"/>
    </xf>
    <xf numFmtId="49" fontId="17" fillId="0" borderId="66" xfId="0" applyNumberFormat="1" applyFont="1" applyFill="1" applyBorder="1" applyAlignment="1" applyProtection="1">
      <alignment horizontal="center" vertical="center" wrapText="1"/>
      <protection locked="0"/>
    </xf>
    <xf numFmtId="0" fontId="15" fillId="0" borderId="33" xfId="0" applyFont="1" applyFill="1" applyBorder="1" applyAlignment="1" applyProtection="1">
      <alignment vertical="center" wrapText="1"/>
    </xf>
    <xf numFmtId="0" fontId="15" fillId="2" borderId="7" xfId="0" applyFont="1" applyFill="1" applyBorder="1" applyAlignment="1" applyProtection="1">
      <alignment vertical="center" wrapText="1"/>
    </xf>
    <xf numFmtId="0" fontId="17" fillId="2" borderId="7" xfId="0" applyFont="1" applyFill="1" applyBorder="1" applyAlignment="1" applyProtection="1">
      <alignment vertical="center" wrapText="1"/>
    </xf>
    <xf numFmtId="0" fontId="18" fillId="2" borderId="44" xfId="0" applyFont="1" applyFill="1" applyBorder="1" applyAlignment="1" applyProtection="1">
      <alignment horizontal="center" vertical="center" wrapText="1"/>
      <protection locked="0"/>
    </xf>
    <xf numFmtId="0" fontId="18" fillId="2" borderId="49"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left" vertical="center" wrapText="1"/>
      <protection locked="0"/>
    </xf>
    <xf numFmtId="0" fontId="18" fillId="2" borderId="49"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4" fillId="0" borderId="67" xfId="0" applyFont="1" applyBorder="1"/>
    <xf numFmtId="0" fontId="14" fillId="0" borderId="33" xfId="0" applyFont="1" applyBorder="1"/>
    <xf numFmtId="164" fontId="14" fillId="3" borderId="16" xfId="0" applyNumberFormat="1" applyFont="1" applyFill="1" applyBorder="1" applyAlignment="1" applyProtection="1">
      <alignment horizontal="center" vertical="center"/>
    </xf>
    <xf numFmtId="165" fontId="14" fillId="3" borderId="16" xfId="0" applyNumberFormat="1" applyFont="1" applyFill="1" applyBorder="1" applyAlignment="1" applyProtection="1">
      <alignment horizontal="center" vertical="center"/>
    </xf>
    <xf numFmtId="164" fontId="19" fillId="3" borderId="16" xfId="0" applyNumberFormat="1" applyFont="1" applyFill="1" applyBorder="1" applyAlignment="1" applyProtection="1">
      <alignment horizontal="center" vertical="center"/>
    </xf>
    <xf numFmtId="165" fontId="19" fillId="3" borderId="16" xfId="0" applyNumberFormat="1" applyFont="1" applyFill="1" applyBorder="1" applyAlignment="1" applyProtection="1">
      <alignment horizontal="center" vertical="center"/>
    </xf>
    <xf numFmtId="0" fontId="9" fillId="0" borderId="16" xfId="0" applyFont="1" applyFill="1" applyBorder="1" applyAlignment="1" applyProtection="1">
      <alignment vertical="center"/>
    </xf>
    <xf numFmtId="0" fontId="25" fillId="0" borderId="16" xfId="0" applyFont="1" applyFill="1" applyBorder="1" applyAlignment="1" applyProtection="1">
      <alignment horizontal="center" vertical="center"/>
    </xf>
    <xf numFmtId="49" fontId="25" fillId="0" borderId="16" xfId="0" applyNumberFormat="1" applyFont="1" applyFill="1" applyBorder="1" applyAlignment="1" applyProtection="1">
      <alignment horizontal="center" vertical="center"/>
    </xf>
    <xf numFmtId="17" fontId="25" fillId="0" borderId="16" xfId="0" applyNumberFormat="1" applyFont="1" applyFill="1" applyBorder="1" applyAlignment="1" applyProtection="1">
      <alignment horizontal="center" vertical="center"/>
    </xf>
    <xf numFmtId="164" fontId="14" fillId="3" borderId="26" xfId="0" applyNumberFormat="1" applyFont="1" applyFill="1" applyBorder="1" applyAlignment="1" applyProtection="1">
      <alignment horizontal="center" vertical="center"/>
    </xf>
    <xf numFmtId="165" fontId="14" fillId="3" borderId="26" xfId="0" applyNumberFormat="1" applyFont="1" applyFill="1" applyBorder="1" applyAlignment="1" applyProtection="1">
      <alignment horizontal="center" vertical="center"/>
    </xf>
    <xf numFmtId="0" fontId="17" fillId="2" borderId="26" xfId="0" applyFont="1" applyFill="1" applyBorder="1" applyAlignment="1" applyProtection="1">
      <alignment vertical="center" wrapText="1"/>
      <protection locked="0"/>
    </xf>
    <xf numFmtId="14" fontId="14" fillId="2" borderId="26" xfId="0" applyNumberFormat="1" applyFont="1" applyFill="1" applyBorder="1" applyAlignment="1" applyProtection="1">
      <alignment horizontal="center" vertical="center"/>
      <protection locked="0"/>
    </xf>
    <xf numFmtId="166" fontId="14" fillId="3" borderId="37" xfId="0" applyNumberFormat="1" applyFont="1" applyFill="1" applyBorder="1" applyAlignment="1" applyProtection="1">
      <alignment horizontal="center" vertical="center"/>
    </xf>
    <xf numFmtId="166" fontId="14" fillId="3" borderId="32" xfId="0" applyNumberFormat="1" applyFont="1" applyFill="1" applyBorder="1" applyAlignment="1" applyProtection="1">
      <alignment horizontal="center" vertical="center"/>
    </xf>
    <xf numFmtId="166" fontId="19" fillId="3" borderId="32" xfId="0" applyNumberFormat="1" applyFont="1" applyFill="1" applyBorder="1" applyAlignment="1" applyProtection="1">
      <alignment horizontal="center" vertical="center"/>
    </xf>
    <xf numFmtId="0" fontId="17" fillId="2" borderId="33" xfId="0" applyFont="1" applyFill="1" applyBorder="1" applyAlignment="1" applyProtection="1">
      <alignment vertical="center" wrapText="1"/>
      <protection locked="0"/>
    </xf>
    <xf numFmtId="14" fontId="14" fillId="2" borderId="17" xfId="0" applyNumberFormat="1" applyFont="1" applyFill="1" applyBorder="1" applyAlignment="1" applyProtection="1">
      <alignment horizontal="center" vertical="center"/>
      <protection locked="0"/>
    </xf>
    <xf numFmtId="14" fontId="14" fillId="2" borderId="55" xfId="0" applyNumberFormat="1" applyFont="1" applyFill="1" applyBorder="1" applyAlignment="1" applyProtection="1">
      <alignment horizontal="center" vertical="center"/>
      <protection locked="0"/>
    </xf>
    <xf numFmtId="164" fontId="14" fillId="2" borderId="55" xfId="0" applyNumberFormat="1" applyFont="1" applyFill="1" applyBorder="1" applyAlignment="1" applyProtection="1">
      <alignment horizontal="center" vertical="center"/>
    </xf>
    <xf numFmtId="165" fontId="14" fillId="2" borderId="58" xfId="0" applyNumberFormat="1" applyFont="1" applyFill="1" applyBorder="1" applyAlignment="1" applyProtection="1">
      <alignment horizontal="center" vertical="center"/>
    </xf>
    <xf numFmtId="166" fontId="14" fillId="2" borderId="18" xfId="0" applyNumberFormat="1" applyFont="1" applyFill="1" applyBorder="1" applyAlignment="1" applyProtection="1">
      <alignment horizontal="center" vertical="center"/>
    </xf>
    <xf numFmtId="0" fontId="21" fillId="0" borderId="11"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42" xfId="2" applyFont="1" applyBorder="1" applyAlignment="1">
      <alignment horizontal="center" vertical="center" wrapText="1"/>
    </xf>
    <xf numFmtId="0" fontId="0" fillId="2" borderId="63" xfId="0" applyFill="1" applyBorder="1" applyAlignment="1" applyProtection="1">
      <alignment horizontal="center"/>
    </xf>
    <xf numFmtId="0" fontId="0" fillId="2" borderId="64" xfId="0" applyFill="1" applyBorder="1" applyAlignment="1" applyProtection="1">
      <alignment horizontal="center"/>
    </xf>
    <xf numFmtId="0" fontId="0" fillId="2" borderId="65" xfId="0" applyFill="1" applyBorder="1" applyAlignment="1" applyProtection="1">
      <alignment horizontal="center"/>
    </xf>
    <xf numFmtId="0" fontId="15" fillId="2" borderId="22" xfId="0" applyFont="1" applyFill="1" applyBorder="1" applyAlignment="1" applyProtection="1">
      <alignment horizontal="center" vertical="center" wrapText="1"/>
    </xf>
    <xf numFmtId="0" fontId="15" fillId="2" borderId="43"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0" fontId="15" fillId="4" borderId="16" xfId="0" applyFont="1" applyFill="1" applyBorder="1" applyAlignment="1" applyProtection="1">
      <alignment horizontal="center" vertical="center" wrapText="1"/>
    </xf>
    <xf numFmtId="0" fontId="17" fillId="3" borderId="22"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5" fillId="5" borderId="38"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17" fillId="2" borderId="22" xfId="0" applyFont="1" applyFill="1" applyBorder="1" applyAlignment="1" applyProtection="1">
      <alignment horizontal="left" vertical="center" wrapText="1"/>
      <protection locked="0"/>
    </xf>
    <xf numFmtId="0" fontId="17" fillId="2" borderId="43"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8" fillId="2" borderId="55" xfId="0" applyFont="1" applyFill="1" applyBorder="1" applyAlignment="1" applyProtection="1">
      <alignment horizontal="center" vertical="center" wrapText="1"/>
      <protection locked="0"/>
    </xf>
    <xf numFmtId="0" fontId="18" fillId="2" borderId="58"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4" fillId="0" borderId="39" xfId="0" applyFont="1" applyFill="1" applyBorder="1" applyProtection="1"/>
    <xf numFmtId="0" fontId="14" fillId="0" borderId="40" xfId="0" applyFont="1" applyFill="1" applyBorder="1" applyProtection="1"/>
    <xf numFmtId="0" fontId="18" fillId="2" borderId="16" xfId="0" applyFont="1" applyFill="1" applyBorder="1" applyAlignment="1" applyProtection="1">
      <alignment horizontal="left" vertical="center" wrapText="1"/>
      <protection locked="0"/>
    </xf>
    <xf numFmtId="0" fontId="15" fillId="0" borderId="52" xfId="0" applyFont="1" applyFill="1" applyBorder="1" applyAlignment="1" applyProtection="1">
      <alignment horizontal="center" vertical="center" wrapText="1"/>
    </xf>
    <xf numFmtId="0" fontId="15" fillId="0" borderId="53" xfId="0" applyFont="1" applyFill="1" applyBorder="1" applyAlignment="1" applyProtection="1">
      <alignment horizontal="center" vertical="center" wrapText="1"/>
    </xf>
    <xf numFmtId="0" fontId="15" fillId="0" borderId="54"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wrapText="1"/>
    </xf>
    <xf numFmtId="0" fontId="18" fillId="2" borderId="4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3" fillId="2" borderId="8"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23" fillId="2" borderId="50" xfId="0" applyNumberFormat="1" applyFont="1" applyFill="1" applyBorder="1" applyAlignment="1" applyProtection="1">
      <alignment horizontal="center" vertical="center" wrapText="1"/>
    </xf>
    <xf numFmtId="0" fontId="23" fillId="2" borderId="27" xfId="0" applyNumberFormat="1" applyFont="1" applyFill="1" applyBorder="1" applyAlignment="1" applyProtection="1">
      <alignment horizontal="center" vertical="center" wrapText="1"/>
    </xf>
    <xf numFmtId="0" fontId="23" fillId="2" borderId="28" xfId="0" applyNumberFormat="1" applyFont="1" applyFill="1" applyBorder="1" applyAlignment="1" applyProtection="1">
      <alignment horizontal="center" vertical="center" wrapText="1"/>
    </xf>
    <xf numFmtId="0" fontId="18" fillId="2" borderId="55" xfId="0" applyFont="1" applyFill="1" applyBorder="1" applyAlignment="1" applyProtection="1">
      <alignment horizontal="left" vertical="center" wrapText="1"/>
      <protection locked="0"/>
    </xf>
    <xf numFmtId="0" fontId="18" fillId="2" borderId="56"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center" vertical="center" wrapText="1"/>
      <protection locked="0"/>
    </xf>
    <xf numFmtId="0" fontId="18" fillId="2" borderId="32" xfId="0" applyFont="1" applyFill="1" applyBorder="1" applyAlignment="1" applyProtection="1">
      <alignment horizontal="center" vertical="center" wrapText="1"/>
      <protection locked="0"/>
    </xf>
    <xf numFmtId="0" fontId="18" fillId="0" borderId="55" xfId="0" applyFont="1" applyFill="1" applyBorder="1" applyAlignment="1" applyProtection="1">
      <alignment horizontal="left" vertical="center" wrapText="1"/>
      <protection locked="0"/>
    </xf>
    <xf numFmtId="0" fontId="18" fillId="0" borderId="56" xfId="0" applyFont="1" applyFill="1" applyBorder="1" applyAlignment="1" applyProtection="1">
      <alignment horizontal="left" vertical="center" wrapText="1"/>
      <protection locked="0"/>
    </xf>
    <xf numFmtId="0" fontId="18" fillId="2" borderId="56"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vertical="center" wrapText="1"/>
      <protection locked="0"/>
    </xf>
    <xf numFmtId="0" fontId="15" fillId="5" borderId="39" xfId="0" applyFont="1" applyFill="1" applyBorder="1" applyAlignment="1" applyProtection="1">
      <alignment horizontal="center" vertical="center" wrapText="1"/>
    </xf>
    <xf numFmtId="0" fontId="18" fillId="2" borderId="22" xfId="0" applyFont="1" applyFill="1" applyBorder="1" applyAlignment="1" applyProtection="1">
      <alignment horizontal="left" vertical="center" wrapText="1"/>
      <protection locked="0"/>
    </xf>
    <xf numFmtId="0" fontId="18" fillId="2" borderId="43"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0" fontId="15" fillId="2" borderId="32" xfId="0" applyFont="1" applyFill="1" applyBorder="1" applyAlignment="1" applyProtection="1">
      <alignment horizontal="center" vertical="center" wrapText="1"/>
    </xf>
    <xf numFmtId="0" fontId="15" fillId="0" borderId="50"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 fillId="0" borderId="53" xfId="0" applyFont="1" applyFill="1" applyBorder="1" applyAlignment="1">
      <alignment vertical="center"/>
    </xf>
    <xf numFmtId="0" fontId="14" fillId="0" borderId="54" xfId="0" applyFont="1" applyFill="1" applyBorder="1" applyAlignment="1">
      <alignment vertical="center"/>
    </xf>
    <xf numFmtId="0" fontId="14" fillId="0" borderId="22"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3" xfId="0" applyFont="1" applyFill="1" applyBorder="1" applyAlignment="1" applyProtection="1">
      <alignment horizontal="left" vertical="center" wrapText="1"/>
      <protection locked="0"/>
    </xf>
    <xf numFmtId="0" fontId="17" fillId="3" borderId="55"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20" fillId="2" borderId="38"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wrapText="1"/>
      <protection locked="0"/>
    </xf>
    <xf numFmtId="0" fontId="17" fillId="2" borderId="51" xfId="0" applyFont="1" applyFill="1" applyBorder="1" applyAlignment="1" applyProtection="1">
      <alignment horizontal="left" vertical="center" wrapText="1"/>
      <protection locked="0"/>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5" fillId="0" borderId="48"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39" xfId="0" applyFont="1" applyFill="1" applyBorder="1" applyAlignment="1" applyProtection="1">
      <alignment horizontal="center" vertical="center" wrapText="1"/>
    </xf>
    <xf numFmtId="0" fontId="17" fillId="0" borderId="43" xfId="0" applyFont="1" applyFill="1" applyBorder="1" applyAlignment="1" applyProtection="1">
      <alignment horizontal="left" vertical="center" wrapText="1"/>
      <protection locked="0"/>
    </xf>
    <xf numFmtId="0" fontId="17" fillId="0" borderId="55"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6"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60" xfId="0" applyFont="1" applyFill="1" applyBorder="1" applyAlignment="1" applyProtection="1">
      <alignment horizontal="left" vertical="center" wrapText="1"/>
      <protection locked="0"/>
    </xf>
    <xf numFmtId="0" fontId="17" fillId="0" borderId="53" xfId="0" applyFont="1" applyFill="1" applyBorder="1" applyAlignment="1" applyProtection="1">
      <alignment horizontal="left" vertical="center" wrapText="1"/>
      <protection locked="0"/>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5" fillId="3" borderId="22"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24" fillId="0" borderId="34"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23" fillId="2" borderId="4" xfId="0" applyFont="1" applyFill="1" applyBorder="1" applyAlignment="1" applyProtection="1">
      <alignment horizontal="justify" vertical="center" wrapText="1"/>
    </xf>
    <xf numFmtId="0" fontId="23" fillId="2" borderId="5" xfId="0" applyFont="1" applyFill="1" applyBorder="1" applyAlignment="1" applyProtection="1">
      <alignment horizontal="justify" vertical="center" wrapText="1"/>
    </xf>
    <xf numFmtId="0" fontId="23" fillId="2" borderId="6" xfId="0" applyFont="1" applyFill="1" applyBorder="1" applyAlignment="1" applyProtection="1">
      <alignment horizontal="justify" vertical="center" wrapText="1"/>
    </xf>
    <xf numFmtId="0" fontId="15" fillId="0" borderId="17" xfId="0" applyFont="1" applyFill="1" applyBorder="1" applyAlignment="1">
      <alignment horizontal="left" vertical="top" wrapText="1"/>
    </xf>
    <xf numFmtId="0" fontId="15" fillId="0" borderId="44"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6" xfId="0" applyFont="1" applyFill="1" applyBorder="1" applyAlignment="1">
      <alignment horizontal="justify" vertical="center" wrapText="1"/>
    </xf>
    <xf numFmtId="0" fontId="15" fillId="3" borderId="8" xfId="0" applyFont="1" applyFill="1" applyBorder="1" applyAlignment="1" applyProtection="1">
      <alignment horizontal="left" vertical="center" wrapText="1"/>
    </xf>
    <xf numFmtId="0" fontId="15" fillId="3" borderId="9" xfId="0" applyFont="1" applyFill="1" applyBorder="1" applyAlignment="1" applyProtection="1">
      <alignment horizontal="left" vertical="center" wrapText="1"/>
    </xf>
    <xf numFmtId="0" fontId="15" fillId="3" borderId="49" xfId="0" applyFont="1" applyFill="1" applyBorder="1" applyAlignment="1" applyProtection="1">
      <alignment horizontal="left" vertical="center" wrapText="1"/>
    </xf>
    <xf numFmtId="0" fontId="15" fillId="3" borderId="41" xfId="0" applyFont="1" applyFill="1" applyBorder="1" applyAlignment="1" applyProtection="1">
      <alignment horizontal="left" vertical="center" wrapText="1"/>
    </xf>
    <xf numFmtId="0" fontId="15" fillId="3" borderId="42" xfId="0" applyFont="1" applyFill="1" applyBorder="1" applyAlignment="1" applyProtection="1">
      <alignment horizontal="left" vertical="center" wrapText="1"/>
    </xf>
    <xf numFmtId="0" fontId="15" fillId="3" borderId="62" xfId="0" applyFont="1" applyFill="1" applyBorder="1" applyAlignment="1" applyProtection="1">
      <alignment horizontal="left" vertical="center" wrapText="1"/>
    </xf>
    <xf numFmtId="0" fontId="15" fillId="0" borderId="55" xfId="0" applyFont="1" applyFill="1" applyBorder="1" applyAlignment="1">
      <alignment horizontal="left" vertical="top" wrapText="1"/>
    </xf>
    <xf numFmtId="0" fontId="15" fillId="0" borderId="56" xfId="0" applyFont="1" applyFill="1" applyBorder="1" applyAlignment="1">
      <alignment horizontal="left" vertical="top" wrapText="1"/>
    </xf>
    <xf numFmtId="0" fontId="17" fillId="0" borderId="55" xfId="0" applyFont="1" applyFill="1" applyBorder="1" applyAlignment="1" applyProtection="1">
      <alignment horizontal="center" vertical="center" wrapText="1"/>
      <protection locked="0"/>
    </xf>
    <xf numFmtId="0" fontId="17" fillId="0" borderId="56"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8" fillId="0" borderId="55" xfId="0" applyFont="1" applyFill="1" applyBorder="1" applyAlignment="1" applyProtection="1">
      <alignment horizontal="center" vertical="center" wrapText="1"/>
      <protection locked="0"/>
    </xf>
    <xf numFmtId="0" fontId="18" fillId="0" borderId="56" xfId="0" applyFont="1" applyFill="1" applyBorder="1" applyAlignment="1" applyProtection="1">
      <alignment horizontal="center" vertical="center" wrapText="1"/>
      <protection locked="0"/>
    </xf>
  </cellXfs>
  <cellStyles count="3">
    <cellStyle name="Millares" xfId="1" builtinId="3"/>
    <cellStyle name="Normal" xfId="0" builtinId="0"/>
    <cellStyle name="Normal 12" xfId="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0</xdr:row>
      <xdr:rowOff>28576</xdr:rowOff>
    </xdr:from>
    <xdr:to>
      <xdr:col>1</xdr:col>
      <xdr:colOff>1447800</xdr:colOff>
      <xdr:row>2</xdr:row>
      <xdr:rowOff>295276</xdr:rowOff>
    </xdr:to>
    <xdr:pic>
      <xdr:nvPicPr>
        <xdr:cNvPr id="2" name="Imagen 1">
          <a:extLst>
            <a:ext uri="{FF2B5EF4-FFF2-40B4-BE49-F238E27FC236}">
              <a16:creationId xmlns:a16="http://schemas.microsoft.com/office/drawing/2014/main" id="{254FEE76-13DE-43E3-BB6E-2796CF7884EB}"/>
            </a:ext>
          </a:extLst>
        </xdr:cNvPr>
        <xdr:cNvPicPr>
          <a:picLocks noChangeAspect="1"/>
        </xdr:cNvPicPr>
      </xdr:nvPicPr>
      <xdr:blipFill>
        <a:blip xmlns:r="http://schemas.openxmlformats.org/officeDocument/2006/relationships" r:embed="rId1"/>
        <a:stretch>
          <a:fillRect/>
        </a:stretch>
      </xdr:blipFill>
      <xdr:spPr>
        <a:xfrm>
          <a:off x="133351" y="28576"/>
          <a:ext cx="1400174" cy="1028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M92"/>
  <sheetViews>
    <sheetView showGridLines="0" tabSelected="1" zoomScaleNormal="100" workbookViewId="0">
      <selection activeCell="I4" sqref="I4"/>
    </sheetView>
  </sheetViews>
  <sheetFormatPr baseColWidth="10" defaultColWidth="9.140625" defaultRowHeight="15"/>
  <cols>
    <col min="1" max="1" width="1.28515625" style="1" customWidth="1"/>
    <col min="2" max="2" width="23" style="1" customWidth="1"/>
    <col min="3" max="3" width="18.42578125" style="1" customWidth="1"/>
    <col min="4" max="4" width="19.7109375" style="1" customWidth="1"/>
    <col min="5" max="5" width="17.7109375" style="1" customWidth="1"/>
    <col min="6" max="6" width="15.5703125" style="1" customWidth="1"/>
    <col min="7" max="7" width="28" style="1" customWidth="1"/>
    <col min="8" max="8" width="15.42578125" style="1" customWidth="1"/>
    <col min="9" max="9" width="21.5703125" style="1" customWidth="1"/>
    <col min="10" max="10" width="6.7109375" style="1" hidden="1" customWidth="1"/>
    <col min="11" max="11" width="4" style="1" hidden="1" customWidth="1"/>
    <col min="12" max="12" width="3" style="1" hidden="1" customWidth="1"/>
    <col min="13" max="16384" width="9.140625" style="1"/>
  </cols>
  <sheetData>
    <row r="1" spans="2:10" ht="30" customHeight="1">
      <c r="B1" s="154"/>
      <c r="C1" s="148" t="s">
        <v>52</v>
      </c>
      <c r="D1" s="149"/>
      <c r="E1" s="149"/>
      <c r="F1" s="149"/>
      <c r="G1" s="149"/>
      <c r="H1" s="131" t="s">
        <v>83</v>
      </c>
      <c r="I1" s="132" t="s">
        <v>56</v>
      </c>
      <c r="J1" s="99" t="s">
        <v>45</v>
      </c>
    </row>
    <row r="2" spans="2:10" ht="30" customHeight="1">
      <c r="B2" s="155"/>
      <c r="C2" s="150"/>
      <c r="D2" s="151"/>
      <c r="E2" s="151"/>
      <c r="F2" s="151"/>
      <c r="G2" s="151"/>
      <c r="H2" s="131" t="s">
        <v>46</v>
      </c>
      <c r="I2" s="133" t="s">
        <v>53</v>
      </c>
      <c r="J2" s="99" t="s">
        <v>47</v>
      </c>
    </row>
    <row r="3" spans="2:10" ht="30" customHeight="1" thickBot="1">
      <c r="B3" s="156"/>
      <c r="C3" s="152"/>
      <c r="D3" s="153"/>
      <c r="E3" s="153"/>
      <c r="F3" s="153"/>
      <c r="G3" s="153"/>
      <c r="H3" s="131" t="s">
        <v>48</v>
      </c>
      <c r="I3" s="134">
        <v>44655</v>
      </c>
      <c r="J3" s="17">
        <v>42430</v>
      </c>
    </row>
    <row r="4" spans="2:10" ht="19.5" customHeight="1" thickBot="1">
      <c r="C4" s="98"/>
      <c r="D4" s="98"/>
      <c r="E4" s="98"/>
      <c r="F4" s="98"/>
      <c r="G4" s="98"/>
      <c r="H4" s="98"/>
      <c r="I4" s="98"/>
    </row>
    <row r="5" spans="2:10" s="12" customFormat="1" ht="20.25" customHeight="1" thickBot="1">
      <c r="B5" s="169" t="s">
        <v>55</v>
      </c>
      <c r="C5" s="170"/>
      <c r="D5" s="170"/>
      <c r="E5" s="170"/>
      <c r="F5" s="170"/>
      <c r="G5" s="170"/>
      <c r="H5" s="170"/>
      <c r="I5" s="171"/>
    </row>
    <row r="6" spans="2:10" s="3" customFormat="1" ht="12" customHeight="1" thickTop="1">
      <c r="B6" s="176"/>
      <c r="C6" s="177"/>
      <c r="D6" s="177"/>
      <c r="E6" s="177"/>
      <c r="F6" s="177"/>
      <c r="G6" s="177"/>
      <c r="H6" s="177"/>
      <c r="I6" s="178"/>
    </row>
    <row r="7" spans="2:10" s="3" customFormat="1" ht="4.5" customHeight="1">
      <c r="B7" s="216"/>
      <c r="C7" s="217"/>
      <c r="D7" s="217"/>
      <c r="E7" s="217"/>
      <c r="F7" s="217"/>
      <c r="G7" s="217"/>
      <c r="H7" s="217"/>
      <c r="I7" s="218"/>
    </row>
    <row r="8" spans="2:10" s="12" customFormat="1" ht="15" customHeight="1">
      <c r="B8" s="225" t="s">
        <v>41</v>
      </c>
      <c r="C8" s="226"/>
      <c r="D8" s="229" t="s">
        <v>78</v>
      </c>
      <c r="E8" s="230"/>
      <c r="F8" s="172" t="s">
        <v>40</v>
      </c>
      <c r="G8" s="172"/>
      <c r="H8" s="174" t="s">
        <v>50</v>
      </c>
      <c r="I8" s="215"/>
    </row>
    <row r="9" spans="2:10" s="12" customFormat="1" ht="14.25" customHeight="1">
      <c r="B9" s="227"/>
      <c r="C9" s="228"/>
      <c r="D9" s="231"/>
      <c r="E9" s="232"/>
      <c r="F9" s="173"/>
      <c r="G9" s="173"/>
      <c r="H9" s="175"/>
      <c r="I9" s="215"/>
    </row>
    <row r="10" spans="2:10" ht="20.25" hidden="1" customHeight="1">
      <c r="B10" s="18" t="s">
        <v>0</v>
      </c>
      <c r="C10" s="161"/>
      <c r="D10" s="162"/>
      <c r="E10" s="163"/>
      <c r="F10" s="164" t="s">
        <v>1</v>
      </c>
      <c r="G10" s="164"/>
      <c r="H10" s="165"/>
      <c r="I10" s="166"/>
    </row>
    <row r="11" spans="2:10" ht="6" hidden="1" customHeight="1">
      <c r="B11" s="19"/>
      <c r="C11" s="20"/>
      <c r="D11" s="20"/>
      <c r="E11" s="20"/>
      <c r="F11" s="20"/>
      <c r="G11" s="20"/>
      <c r="H11" s="20"/>
      <c r="I11" s="21"/>
    </row>
    <row r="12" spans="2:10" ht="18" hidden="1" customHeight="1" thickBot="1">
      <c r="B12" s="224" t="s">
        <v>17</v>
      </c>
      <c r="C12" s="159"/>
      <c r="D12" s="159"/>
      <c r="E12" s="159"/>
      <c r="F12" s="159"/>
      <c r="G12" s="159"/>
      <c r="H12" s="159"/>
      <c r="I12" s="160"/>
    </row>
    <row r="13" spans="2:10" ht="6" hidden="1" customHeight="1" thickBot="1">
      <c r="B13" s="22"/>
      <c r="C13" s="23"/>
      <c r="D13" s="23"/>
      <c r="E13" s="23"/>
      <c r="F13" s="23"/>
      <c r="G13" s="23"/>
      <c r="H13" s="23"/>
      <c r="I13" s="24"/>
    </row>
    <row r="14" spans="2:10" ht="29.25" hidden="1" customHeight="1" thickBot="1">
      <c r="B14" s="167" t="s">
        <v>12</v>
      </c>
      <c r="C14" s="168"/>
      <c r="D14" s="167" t="s">
        <v>18</v>
      </c>
      <c r="E14" s="168"/>
      <c r="F14" s="167" t="s">
        <v>13</v>
      </c>
      <c r="G14" s="233"/>
      <c r="H14" s="233"/>
      <c r="I14" s="168"/>
    </row>
    <row r="15" spans="2:10" ht="20.25" hidden="1" customHeight="1">
      <c r="B15" s="25"/>
      <c r="C15" s="26"/>
      <c r="D15" s="27"/>
      <c r="E15" s="26"/>
      <c r="F15" s="27"/>
      <c r="G15" s="28"/>
      <c r="H15" s="28"/>
      <c r="I15" s="29"/>
    </row>
    <row r="16" spans="2:10" ht="2.25" customHeight="1">
      <c r="B16" s="219"/>
      <c r="C16" s="162"/>
      <c r="D16" s="162"/>
      <c r="E16" s="162"/>
      <c r="F16" s="162"/>
      <c r="G16" s="162"/>
      <c r="H16" s="162"/>
      <c r="I16" s="220"/>
    </row>
    <row r="17" spans="2:9" ht="17.25" customHeight="1">
      <c r="B17" s="224" t="s">
        <v>22</v>
      </c>
      <c r="C17" s="159"/>
      <c r="D17" s="159"/>
      <c r="E17" s="159"/>
      <c r="F17" s="159"/>
      <c r="G17" s="159"/>
      <c r="H17" s="159"/>
      <c r="I17" s="160"/>
    </row>
    <row r="18" spans="2:9" ht="30.75" customHeight="1">
      <c r="B18" s="202" t="s">
        <v>49</v>
      </c>
      <c r="C18" s="203"/>
      <c r="D18" s="203"/>
      <c r="E18" s="203"/>
      <c r="F18" s="203"/>
      <c r="G18" s="203"/>
      <c r="H18" s="203"/>
      <c r="I18" s="204"/>
    </row>
    <row r="19" spans="2:9" ht="32.25" customHeight="1">
      <c r="B19" s="205"/>
      <c r="C19" s="206"/>
      <c r="D19" s="206"/>
      <c r="E19" s="206"/>
      <c r="F19" s="206"/>
      <c r="G19" s="206"/>
      <c r="H19" s="206"/>
      <c r="I19" s="207"/>
    </row>
    <row r="20" spans="2:9" ht="6" customHeight="1" thickBot="1">
      <c r="B20" s="9"/>
      <c r="C20" s="8"/>
      <c r="D20" s="8"/>
      <c r="E20" s="8"/>
      <c r="F20" s="8"/>
      <c r="G20" s="8"/>
      <c r="H20" s="8"/>
      <c r="I20" s="10"/>
    </row>
    <row r="21" spans="2:9" ht="20.25" customHeight="1">
      <c r="B21" s="192" t="s">
        <v>2</v>
      </c>
      <c r="C21" s="193"/>
      <c r="D21" s="193"/>
      <c r="E21" s="193"/>
      <c r="F21" s="193"/>
      <c r="G21" s="193"/>
      <c r="H21" s="193"/>
      <c r="I21" s="194"/>
    </row>
    <row r="22" spans="2:9" s="12" customFormat="1" ht="28.5" customHeight="1">
      <c r="B22" s="44" t="s">
        <v>67</v>
      </c>
      <c r="C22" s="221"/>
      <c r="D22" s="222"/>
      <c r="E22" s="222"/>
      <c r="F22" s="222"/>
      <c r="G22" s="223"/>
      <c r="H22" s="30" t="s">
        <v>68</v>
      </c>
      <c r="I22" s="31"/>
    </row>
    <row r="23" spans="2:9" s="12" customFormat="1" ht="36.75" customHeight="1">
      <c r="B23" s="44" t="s">
        <v>69</v>
      </c>
      <c r="C23" s="106"/>
      <c r="D23" s="107"/>
      <c r="E23" s="111" t="s">
        <v>70</v>
      </c>
      <c r="F23" s="107"/>
      <c r="G23" s="108"/>
      <c r="H23" s="113" t="s">
        <v>71</v>
      </c>
      <c r="I23" s="109"/>
    </row>
    <row r="24" spans="2:9" s="12" customFormat="1" ht="62.25" customHeight="1" thickBot="1">
      <c r="B24" s="114" t="s">
        <v>74</v>
      </c>
      <c r="C24" s="212"/>
      <c r="D24" s="213"/>
      <c r="E24" s="110" t="s">
        <v>72</v>
      </c>
      <c r="F24" s="310"/>
      <c r="G24" s="311"/>
      <c r="H24" s="112" t="s">
        <v>73</v>
      </c>
      <c r="I24" s="32"/>
    </row>
    <row r="25" spans="2:9" s="12" customFormat="1" ht="22.5" customHeight="1">
      <c r="B25" s="192"/>
      <c r="C25" s="193"/>
      <c r="D25" s="193"/>
      <c r="E25" s="193"/>
      <c r="F25" s="193"/>
      <c r="G25" s="193"/>
      <c r="H25" s="193"/>
      <c r="I25" s="194"/>
    </row>
    <row r="26" spans="2:9" s="12" customFormat="1" ht="22.5" customHeight="1">
      <c r="B26" s="312" t="s">
        <v>79</v>
      </c>
      <c r="C26" s="313"/>
      <c r="D26" s="313"/>
      <c r="E26" s="313"/>
      <c r="F26" s="313"/>
      <c r="G26" s="313"/>
      <c r="H26" s="313"/>
      <c r="I26" s="314"/>
    </row>
    <row r="27" spans="2:9" s="12" customFormat="1" ht="62.25" customHeight="1" thickBot="1">
      <c r="B27" s="116" t="s">
        <v>75</v>
      </c>
      <c r="C27" s="315"/>
      <c r="D27" s="316"/>
      <c r="E27" s="110" t="s">
        <v>76</v>
      </c>
      <c r="F27" s="310"/>
      <c r="G27" s="311"/>
      <c r="H27" s="112" t="s">
        <v>77</v>
      </c>
      <c r="I27" s="115"/>
    </row>
    <row r="28" spans="2:9" s="14" customFormat="1" ht="4.5" customHeight="1" thickBot="1">
      <c r="B28" s="181"/>
      <c r="C28" s="182"/>
      <c r="D28" s="182"/>
      <c r="E28" s="182"/>
      <c r="F28" s="182"/>
      <c r="G28" s="182"/>
      <c r="H28" s="182"/>
      <c r="I28" s="183"/>
    </row>
    <row r="29" spans="2:9" ht="24.75" customHeight="1">
      <c r="B29" s="192" t="s">
        <v>3</v>
      </c>
      <c r="C29" s="193"/>
      <c r="D29" s="193"/>
      <c r="E29" s="193"/>
      <c r="F29" s="193"/>
      <c r="G29" s="193"/>
      <c r="H29" s="193"/>
      <c r="I29" s="194"/>
    </row>
    <row r="30" spans="2:9" ht="18" customHeight="1">
      <c r="B30" s="117" t="s">
        <v>59</v>
      </c>
      <c r="C30" s="157" t="s">
        <v>60</v>
      </c>
      <c r="D30" s="158"/>
      <c r="E30" s="187" t="s">
        <v>5</v>
      </c>
      <c r="F30" s="187"/>
      <c r="G30" s="187" t="s">
        <v>84</v>
      </c>
      <c r="H30" s="187"/>
      <c r="I30" s="239"/>
    </row>
    <row r="31" spans="2:9" ht="18" customHeight="1">
      <c r="B31" s="118" t="s">
        <v>61</v>
      </c>
      <c r="C31" s="157"/>
      <c r="D31" s="158"/>
      <c r="E31" s="157"/>
      <c r="F31" s="158"/>
      <c r="G31" s="157"/>
      <c r="H31" s="159"/>
      <c r="I31" s="160"/>
    </row>
    <row r="32" spans="2:9" ht="18" customHeight="1">
      <c r="B32" s="118" t="s">
        <v>62</v>
      </c>
      <c r="C32" s="157"/>
      <c r="D32" s="158"/>
      <c r="E32" s="157"/>
      <c r="F32" s="158"/>
      <c r="G32" s="157"/>
      <c r="H32" s="159"/>
      <c r="I32" s="160"/>
    </row>
    <row r="33" spans="2:10" ht="16.5" customHeight="1">
      <c r="B33" s="118" t="s">
        <v>63</v>
      </c>
      <c r="C33" s="195"/>
      <c r="D33" s="200"/>
      <c r="E33" s="191"/>
      <c r="F33" s="191"/>
      <c r="G33" s="210"/>
      <c r="H33" s="210"/>
      <c r="I33" s="211"/>
    </row>
    <row r="34" spans="2:10" ht="16.5" customHeight="1">
      <c r="B34" s="118" t="s">
        <v>64</v>
      </c>
      <c r="C34" s="195"/>
      <c r="D34" s="200"/>
      <c r="E34" s="234"/>
      <c r="F34" s="235"/>
      <c r="G34" s="195"/>
      <c r="H34" s="196"/>
      <c r="I34" s="197"/>
    </row>
    <row r="35" spans="2:10" ht="16.5" customHeight="1">
      <c r="B35" s="125" t="s">
        <v>65</v>
      </c>
      <c r="C35" s="119"/>
      <c r="D35" s="120"/>
      <c r="E35" s="121"/>
      <c r="F35" s="122"/>
      <c r="G35" s="119"/>
      <c r="H35" s="123"/>
      <c r="I35" s="124"/>
    </row>
    <row r="36" spans="2:10" ht="16.5" customHeight="1" thickBot="1">
      <c r="B36" s="126" t="s">
        <v>66</v>
      </c>
      <c r="C36" s="184"/>
      <c r="D36" s="214"/>
      <c r="E36" s="208"/>
      <c r="F36" s="209"/>
      <c r="G36" s="184"/>
      <c r="H36" s="185"/>
      <c r="I36" s="186"/>
    </row>
    <row r="37" spans="2:10" ht="18" customHeight="1" thickBot="1">
      <c r="B37" s="201" t="s">
        <v>54</v>
      </c>
      <c r="C37" s="170"/>
      <c r="D37" s="170"/>
      <c r="E37" s="170"/>
      <c r="F37" s="170"/>
      <c r="G37" s="170"/>
      <c r="H37" s="170"/>
      <c r="I37" s="171"/>
    </row>
    <row r="38" spans="2:10" s="12" customFormat="1" ht="69" customHeight="1" thickBot="1">
      <c r="B38" s="34" t="s">
        <v>6</v>
      </c>
      <c r="C38" s="198" t="s">
        <v>51</v>
      </c>
      <c r="D38" s="199"/>
      <c r="E38" s="34" t="s">
        <v>7</v>
      </c>
      <c r="F38" s="105" t="s">
        <v>8</v>
      </c>
      <c r="G38" s="188" t="s">
        <v>21</v>
      </c>
      <c r="H38" s="189"/>
      <c r="I38" s="190"/>
    </row>
    <row r="39" spans="2:10" ht="18.75" customHeight="1">
      <c r="B39" s="46" t="s">
        <v>25</v>
      </c>
      <c r="C39" s="257"/>
      <c r="D39" s="258"/>
      <c r="E39" s="47">
        <v>40179</v>
      </c>
      <c r="F39" s="45">
        <v>40544</v>
      </c>
      <c r="G39" s="135">
        <f>DATEDIF(E39,F39,"y")</f>
        <v>1</v>
      </c>
      <c r="H39" s="136">
        <f>DATEDIF(E39,F39,"YM")</f>
        <v>0</v>
      </c>
      <c r="I39" s="139">
        <f>DATEDIF(E39,F39,"MD")</f>
        <v>0</v>
      </c>
      <c r="J39" s="4"/>
    </row>
    <row r="40" spans="2:10" ht="20.25" customHeight="1">
      <c r="B40" s="48" t="s">
        <v>26</v>
      </c>
      <c r="C40" s="179"/>
      <c r="D40" s="180"/>
      <c r="E40" s="49">
        <v>40848</v>
      </c>
      <c r="F40" s="50">
        <v>41123</v>
      </c>
      <c r="G40" s="127">
        <f t="shared" ref="G40:G49" si="0">DATEDIF(E40,F40,"y")</f>
        <v>0</v>
      </c>
      <c r="H40" s="128">
        <f t="shared" ref="H40:H49" si="1">DATEDIF(E40,F40,"YM")</f>
        <v>9</v>
      </c>
      <c r="I40" s="140">
        <f t="shared" ref="I40:I49" si="2">DATEDIF(E40,F40,"MD")</f>
        <v>1</v>
      </c>
      <c r="J40" s="5"/>
    </row>
    <row r="41" spans="2:10" ht="21.75" customHeight="1">
      <c r="B41" s="48" t="s">
        <v>27</v>
      </c>
      <c r="C41" s="179"/>
      <c r="D41" s="180"/>
      <c r="E41" s="49">
        <v>41126</v>
      </c>
      <c r="F41" s="49">
        <v>41243</v>
      </c>
      <c r="G41" s="127">
        <f t="shared" si="0"/>
        <v>0</v>
      </c>
      <c r="H41" s="128">
        <f>DATEDIF(E41,F41,"YM")</f>
        <v>3</v>
      </c>
      <c r="I41" s="140">
        <f>DATEDIF(E41,F41,"MD")</f>
        <v>25</v>
      </c>
    </row>
    <row r="42" spans="2:10" ht="23.25" customHeight="1">
      <c r="B42" s="48" t="s">
        <v>28</v>
      </c>
      <c r="C42" s="179"/>
      <c r="D42" s="180"/>
      <c r="E42" s="49"/>
      <c r="F42" s="49"/>
      <c r="G42" s="127">
        <f t="shared" si="0"/>
        <v>0</v>
      </c>
      <c r="H42" s="128">
        <f t="shared" si="1"/>
        <v>0</v>
      </c>
      <c r="I42" s="140">
        <f t="shared" si="2"/>
        <v>0</v>
      </c>
    </row>
    <row r="43" spans="2:10" ht="21.75" customHeight="1">
      <c r="B43" s="35"/>
      <c r="C43" s="234"/>
      <c r="D43" s="235"/>
      <c r="E43" s="36"/>
      <c r="F43" s="37"/>
      <c r="G43" s="129">
        <f t="shared" si="0"/>
        <v>0</v>
      </c>
      <c r="H43" s="130">
        <f t="shared" si="1"/>
        <v>0</v>
      </c>
      <c r="I43" s="141">
        <f t="shared" si="2"/>
        <v>0</v>
      </c>
    </row>
    <row r="44" spans="2:10" ht="21.75" customHeight="1">
      <c r="B44" s="35"/>
      <c r="C44" s="234"/>
      <c r="D44" s="235"/>
      <c r="E44" s="36"/>
      <c r="F44" s="37"/>
      <c r="G44" s="129">
        <f t="shared" si="0"/>
        <v>0</v>
      </c>
      <c r="H44" s="130">
        <f t="shared" si="1"/>
        <v>0</v>
      </c>
      <c r="I44" s="141">
        <f t="shared" si="2"/>
        <v>0</v>
      </c>
    </row>
    <row r="45" spans="2:10" ht="21.75" customHeight="1">
      <c r="B45" s="35"/>
      <c r="C45" s="234"/>
      <c r="D45" s="235"/>
      <c r="E45" s="36"/>
      <c r="F45" s="37"/>
      <c r="G45" s="129">
        <f t="shared" si="0"/>
        <v>0</v>
      </c>
      <c r="H45" s="130">
        <f t="shared" si="1"/>
        <v>0</v>
      </c>
      <c r="I45" s="141">
        <f t="shared" si="2"/>
        <v>0</v>
      </c>
    </row>
    <row r="46" spans="2:10" ht="21.75" customHeight="1">
      <c r="B46" s="35"/>
      <c r="C46" s="234"/>
      <c r="D46" s="235"/>
      <c r="E46" s="36"/>
      <c r="F46" s="37"/>
      <c r="G46" s="129">
        <f t="shared" si="0"/>
        <v>0</v>
      </c>
      <c r="H46" s="130">
        <f t="shared" si="1"/>
        <v>0</v>
      </c>
      <c r="I46" s="141">
        <f t="shared" si="2"/>
        <v>0</v>
      </c>
    </row>
    <row r="47" spans="2:10" ht="21.75" customHeight="1">
      <c r="B47" s="35"/>
      <c r="C47" s="234"/>
      <c r="D47" s="235"/>
      <c r="E47" s="36"/>
      <c r="F47" s="37"/>
      <c r="G47" s="129">
        <f t="shared" si="0"/>
        <v>0</v>
      </c>
      <c r="H47" s="130">
        <f t="shared" si="1"/>
        <v>0</v>
      </c>
      <c r="I47" s="141">
        <f t="shared" si="2"/>
        <v>0</v>
      </c>
    </row>
    <row r="48" spans="2:10" ht="21.75" customHeight="1" thickBot="1">
      <c r="B48" s="142"/>
      <c r="C48" s="286"/>
      <c r="D48" s="287"/>
      <c r="E48" s="143"/>
      <c r="F48" s="144"/>
      <c r="G48" s="145">
        <f t="shared" si="0"/>
        <v>0</v>
      </c>
      <c r="H48" s="146">
        <f t="shared" si="1"/>
        <v>0</v>
      </c>
      <c r="I48" s="147">
        <f t="shared" si="2"/>
        <v>0</v>
      </c>
    </row>
    <row r="49" spans="2:12" ht="21.75" hidden="1" customHeight="1">
      <c r="B49" s="46"/>
      <c r="C49" s="137"/>
      <c r="D49" s="137"/>
      <c r="E49" s="138"/>
      <c r="F49" s="138"/>
      <c r="G49" s="69">
        <f t="shared" si="0"/>
        <v>0</v>
      </c>
      <c r="H49" s="70">
        <f t="shared" si="1"/>
        <v>0</v>
      </c>
      <c r="I49" s="71">
        <f t="shared" si="2"/>
        <v>0</v>
      </c>
      <c r="J49" s="6"/>
    </row>
    <row r="50" spans="2:12" ht="19.5" hidden="1" customHeight="1">
      <c r="B50" s="72"/>
      <c r="C50" s="73"/>
      <c r="D50" s="73"/>
      <c r="E50" s="73"/>
      <c r="F50" s="73"/>
      <c r="G50" s="74">
        <f>SUM(G39:G49)</f>
        <v>1</v>
      </c>
      <c r="H50" s="75">
        <f>SUM(H39:H49)</f>
        <v>12</v>
      </c>
      <c r="I50" s="76">
        <f>SUM(I39:I49)</f>
        <v>26</v>
      </c>
    </row>
    <row r="51" spans="2:12" ht="19.5" hidden="1" customHeight="1">
      <c r="B51" s="77"/>
      <c r="C51" s="78"/>
      <c r="D51" s="78"/>
      <c r="E51" s="79"/>
      <c r="F51" s="79"/>
      <c r="G51" s="80"/>
      <c r="H51" s="81">
        <f>INDEX($J$54:$L$69,MATCH(I50,$J$54:$J$69,1),3)</f>
        <v>0</v>
      </c>
      <c r="I51" s="82" t="str">
        <f>MID(H51,1,2)</f>
        <v>0</v>
      </c>
    </row>
    <row r="52" spans="2:12" ht="19.5" hidden="1" customHeight="1">
      <c r="B52" s="77"/>
      <c r="C52" s="78"/>
      <c r="D52" s="78"/>
      <c r="E52" s="79"/>
      <c r="F52" s="79"/>
      <c r="G52" s="80">
        <f>INDEX($J$80:$L$92,MATCH(H52,$J$80:$J$92,1),3)</f>
        <v>0</v>
      </c>
      <c r="H52" s="83">
        <f>+H50+H51</f>
        <v>12</v>
      </c>
      <c r="I52" s="84">
        <f>+I51*30</f>
        <v>0</v>
      </c>
    </row>
    <row r="53" spans="2:12" ht="19.5" hidden="1" customHeight="1" thickBot="1">
      <c r="B53" s="77"/>
      <c r="C53" s="78"/>
      <c r="D53" s="78"/>
      <c r="E53" s="79"/>
      <c r="F53" s="79"/>
      <c r="G53" s="85" t="str">
        <f>MID(G52,1,1)</f>
        <v>0</v>
      </c>
      <c r="H53" s="85" t="str">
        <f>MID(H52,1,2)</f>
        <v>12</v>
      </c>
      <c r="I53" s="86"/>
    </row>
    <row r="54" spans="2:12" ht="30.75" customHeight="1" thickBot="1">
      <c r="B54" s="255" t="s">
        <v>57</v>
      </c>
      <c r="C54" s="256"/>
      <c r="D54" s="256"/>
      <c r="E54" s="259" t="s">
        <v>16</v>
      </c>
      <c r="F54" s="260"/>
      <c r="G54" s="87">
        <f>SUM(G50:G53)</f>
        <v>1</v>
      </c>
      <c r="H54" s="88">
        <f>+H53-(G53*12)</f>
        <v>12</v>
      </c>
      <c r="I54" s="89">
        <f>+I50-I52</f>
        <v>26</v>
      </c>
      <c r="J54" s="6" t="s">
        <v>20</v>
      </c>
      <c r="K54" s="1">
        <v>0</v>
      </c>
      <c r="L54" s="1">
        <v>0</v>
      </c>
    </row>
    <row r="55" spans="2:12" ht="3" customHeight="1" thickBot="1">
      <c r="B55" s="90"/>
      <c r="C55" s="91"/>
      <c r="D55" s="91"/>
      <c r="E55" s="92"/>
      <c r="F55" s="92"/>
      <c r="G55" s="93"/>
      <c r="H55" s="94"/>
      <c r="I55" s="95"/>
      <c r="J55" s="1">
        <v>1</v>
      </c>
      <c r="K55" s="1">
        <v>30</v>
      </c>
      <c r="L55" s="1">
        <v>0</v>
      </c>
    </row>
    <row r="56" spans="2:12" ht="17.25" customHeight="1" thickBot="1">
      <c r="B56" s="188" t="s">
        <v>15</v>
      </c>
      <c r="C56" s="267"/>
      <c r="D56" s="267"/>
      <c r="E56" s="267"/>
      <c r="F56" s="267"/>
      <c r="G56" s="267"/>
      <c r="H56" s="267"/>
      <c r="I56" s="199"/>
      <c r="J56" s="1">
        <v>31</v>
      </c>
      <c r="K56" s="1">
        <v>60</v>
      </c>
      <c r="L56" s="1">
        <v>1</v>
      </c>
    </row>
    <row r="57" spans="2:12" s="12" customFormat="1" ht="17.25" customHeight="1" thickBot="1">
      <c r="B57" s="33" t="s">
        <v>9</v>
      </c>
      <c r="C57" s="51" t="s">
        <v>10</v>
      </c>
      <c r="D57" s="265" t="s">
        <v>80</v>
      </c>
      <c r="E57" s="266"/>
      <c r="F57" s="265" t="s">
        <v>11</v>
      </c>
      <c r="G57" s="267"/>
      <c r="H57" s="266"/>
      <c r="I57" s="52" t="s">
        <v>14</v>
      </c>
      <c r="J57" s="12">
        <v>61</v>
      </c>
      <c r="K57" s="12">
        <v>90</v>
      </c>
      <c r="L57" s="12">
        <v>2</v>
      </c>
    </row>
    <row r="58" spans="2:12" s="12" customFormat="1" ht="20.25" customHeight="1">
      <c r="B58" s="53"/>
      <c r="C58" s="54"/>
      <c r="D58" s="272"/>
      <c r="E58" s="273"/>
      <c r="F58" s="272"/>
      <c r="G58" s="274"/>
      <c r="H58" s="273"/>
      <c r="I58" s="55"/>
      <c r="J58" s="12">
        <v>91</v>
      </c>
      <c r="K58" s="12">
        <v>120</v>
      </c>
      <c r="L58" s="12">
        <v>3</v>
      </c>
    </row>
    <row r="59" spans="2:12" s="12" customFormat="1" ht="20.25" customHeight="1">
      <c r="B59" s="53"/>
      <c r="C59" s="54"/>
      <c r="D59" s="100"/>
      <c r="E59" s="101"/>
      <c r="F59" s="100"/>
      <c r="G59" s="102"/>
      <c r="H59" s="101"/>
      <c r="I59" s="103"/>
    </row>
    <row r="60" spans="2:12" s="12" customFormat="1" ht="20.25" customHeight="1">
      <c r="B60" s="53"/>
      <c r="C60" s="54"/>
      <c r="D60" s="100"/>
      <c r="E60" s="101"/>
      <c r="F60" s="100"/>
      <c r="G60" s="102"/>
      <c r="H60" s="101"/>
      <c r="I60" s="103"/>
    </row>
    <row r="61" spans="2:12" s="12" customFormat="1" ht="20.25" customHeight="1">
      <c r="B61" s="53"/>
      <c r="C61" s="54"/>
      <c r="D61" s="100"/>
      <c r="E61" s="101"/>
      <c r="F61" s="100"/>
      <c r="G61" s="102"/>
      <c r="H61" s="101"/>
      <c r="I61" s="103"/>
    </row>
    <row r="62" spans="2:12" s="12" customFormat="1" ht="20.25" customHeight="1">
      <c r="B62" s="53"/>
      <c r="C62" s="54"/>
      <c r="D62" s="100"/>
      <c r="E62" s="101"/>
      <c r="F62" s="100"/>
      <c r="G62" s="102"/>
      <c r="H62" s="101"/>
      <c r="I62" s="103"/>
    </row>
    <row r="63" spans="2:12" s="12" customFormat="1" ht="21" customHeight="1">
      <c r="B63" s="53"/>
      <c r="C63" s="56"/>
      <c r="D63" s="236"/>
      <c r="E63" s="268"/>
      <c r="F63" s="236"/>
      <c r="G63" s="237"/>
      <c r="H63" s="268"/>
      <c r="I63" s="57"/>
      <c r="J63" s="12">
        <v>121</v>
      </c>
      <c r="K63" s="16">
        <f t="shared" ref="K63:K69" si="3">+J63+29</f>
        <v>150</v>
      </c>
      <c r="L63" s="12">
        <v>4</v>
      </c>
    </row>
    <row r="64" spans="2:12" s="12" customFormat="1" ht="21" customHeight="1">
      <c r="B64" s="53"/>
      <c r="C64" s="56"/>
      <c r="D64" s="236"/>
      <c r="E64" s="268"/>
      <c r="F64" s="236"/>
      <c r="G64" s="237"/>
      <c r="H64" s="268"/>
      <c r="I64" s="57"/>
      <c r="J64" s="12">
        <f t="shared" ref="J64:J69" si="4">+K63+1</f>
        <v>151</v>
      </c>
      <c r="K64" s="12">
        <f t="shared" si="3"/>
        <v>180</v>
      </c>
      <c r="L64" s="12">
        <v>5</v>
      </c>
    </row>
    <row r="65" spans="2:13" s="12" customFormat="1" ht="21" customHeight="1" thickBot="1">
      <c r="B65" s="58"/>
      <c r="C65" s="59"/>
      <c r="D65" s="269"/>
      <c r="E65" s="271"/>
      <c r="F65" s="269"/>
      <c r="G65" s="270"/>
      <c r="H65" s="271"/>
      <c r="I65" s="60"/>
      <c r="J65" s="12">
        <f t="shared" si="4"/>
        <v>181</v>
      </c>
      <c r="K65" s="12">
        <f t="shared" si="3"/>
        <v>210</v>
      </c>
      <c r="L65" s="12">
        <v>6</v>
      </c>
    </row>
    <row r="66" spans="2:13" ht="4.5" customHeight="1" thickBot="1">
      <c r="B66" s="61"/>
      <c r="C66" s="62"/>
      <c r="D66" s="62"/>
      <c r="E66" s="62"/>
      <c r="F66" s="62"/>
      <c r="G66" s="62"/>
      <c r="H66" s="62"/>
      <c r="I66" s="63"/>
      <c r="J66" s="1">
        <f t="shared" si="4"/>
        <v>211</v>
      </c>
      <c r="K66" s="1">
        <f t="shared" si="3"/>
        <v>240</v>
      </c>
      <c r="L66" s="1">
        <v>7</v>
      </c>
    </row>
    <row r="67" spans="2:13" s="12" customFormat="1" ht="16.5" customHeight="1">
      <c r="B67" s="192" t="s">
        <v>23</v>
      </c>
      <c r="C67" s="275"/>
      <c r="D67" s="275"/>
      <c r="E67" s="275"/>
      <c r="F67" s="275"/>
      <c r="G67" s="275"/>
      <c r="H67" s="275"/>
      <c r="I67" s="276"/>
      <c r="J67" s="12">
        <f t="shared" si="4"/>
        <v>241</v>
      </c>
      <c r="K67" s="12">
        <f t="shared" si="3"/>
        <v>270</v>
      </c>
      <c r="L67" s="12">
        <v>8</v>
      </c>
    </row>
    <row r="68" spans="2:13" s="2" customFormat="1" ht="29.25" customHeight="1">
      <c r="B68" s="291" t="s">
        <v>24</v>
      </c>
      <c r="C68" s="292"/>
      <c r="D68" s="292"/>
      <c r="E68" s="292"/>
      <c r="F68" s="292"/>
      <c r="G68" s="292"/>
      <c r="H68" s="292"/>
      <c r="I68" s="293"/>
      <c r="J68" s="1">
        <f t="shared" si="4"/>
        <v>271</v>
      </c>
      <c r="K68" s="1">
        <f t="shared" si="3"/>
        <v>300</v>
      </c>
      <c r="L68" s="1">
        <v>9</v>
      </c>
      <c r="M68" s="1"/>
    </row>
    <row r="69" spans="2:13" ht="17.25" customHeight="1">
      <c r="B69" s="302" t="s">
        <v>81</v>
      </c>
      <c r="C69" s="303"/>
      <c r="D69" s="303"/>
      <c r="E69" s="303"/>
      <c r="F69" s="304"/>
      <c r="G69" s="277" t="s">
        <v>82</v>
      </c>
      <c r="H69" s="278"/>
      <c r="I69" s="279"/>
      <c r="J69" s="1">
        <f t="shared" si="4"/>
        <v>301</v>
      </c>
      <c r="K69" s="1">
        <f t="shared" si="3"/>
        <v>330</v>
      </c>
      <c r="L69" s="1">
        <v>11</v>
      </c>
    </row>
    <row r="70" spans="2:13" ht="24" customHeight="1" thickBot="1">
      <c r="B70" s="305"/>
      <c r="C70" s="306"/>
      <c r="D70" s="306"/>
      <c r="E70" s="306"/>
      <c r="F70" s="307"/>
      <c r="G70" s="252"/>
      <c r="H70" s="253"/>
      <c r="I70" s="254"/>
    </row>
    <row r="71" spans="2:13" ht="6" customHeight="1" thickBot="1">
      <c r="B71" s="38"/>
      <c r="C71" s="39"/>
      <c r="D71" s="39"/>
      <c r="E71" s="39"/>
      <c r="F71" s="39"/>
      <c r="G71" s="40"/>
      <c r="H71" s="40"/>
      <c r="I71" s="41"/>
    </row>
    <row r="72" spans="2:13" ht="24" customHeight="1">
      <c r="B72" s="192" t="s">
        <v>29</v>
      </c>
      <c r="C72" s="247"/>
      <c r="D72" s="247"/>
      <c r="E72" s="247"/>
      <c r="F72" s="247"/>
      <c r="G72" s="247"/>
      <c r="H72" s="247"/>
      <c r="I72" s="248"/>
    </row>
    <row r="73" spans="2:13" s="12" customFormat="1" ht="29.25" customHeight="1">
      <c r="B73" s="104" t="s">
        <v>39</v>
      </c>
      <c r="C73" s="249"/>
      <c r="D73" s="250"/>
      <c r="E73" s="251"/>
      <c r="F73" s="64" t="s">
        <v>40</v>
      </c>
      <c r="G73" s="236"/>
      <c r="H73" s="237"/>
      <c r="I73" s="238"/>
    </row>
    <row r="74" spans="2:13" s="12" customFormat="1" ht="24" customHeight="1">
      <c r="B74" s="243" t="s">
        <v>3</v>
      </c>
      <c r="C74" s="244"/>
      <c r="D74" s="96" t="s">
        <v>32</v>
      </c>
      <c r="E74" s="244" t="s">
        <v>30</v>
      </c>
      <c r="F74" s="65" t="s">
        <v>32</v>
      </c>
      <c r="G74" s="295" t="s">
        <v>31</v>
      </c>
      <c r="H74" s="296"/>
      <c r="I74" s="66" t="s">
        <v>32</v>
      </c>
    </row>
    <row r="75" spans="2:13" s="12" customFormat="1" ht="24" customHeight="1" thickBot="1">
      <c r="B75" s="245"/>
      <c r="C75" s="246"/>
      <c r="D75" s="67" t="s">
        <v>33</v>
      </c>
      <c r="E75" s="246"/>
      <c r="F75" s="97" t="s">
        <v>33</v>
      </c>
      <c r="G75" s="297"/>
      <c r="H75" s="298"/>
      <c r="I75" s="68" t="s">
        <v>38</v>
      </c>
    </row>
    <row r="76" spans="2:13" s="12" customFormat="1">
      <c r="B76" s="240" t="s">
        <v>34</v>
      </c>
      <c r="C76" s="241"/>
      <c r="D76" s="241"/>
      <c r="E76" s="241"/>
      <c r="F76" s="241"/>
      <c r="G76" s="241"/>
      <c r="H76" s="241"/>
      <c r="I76" s="242"/>
    </row>
    <row r="77" spans="2:13" s="12" customFormat="1" ht="57" customHeight="1">
      <c r="B77" s="299" t="s">
        <v>42</v>
      </c>
      <c r="C77" s="300"/>
      <c r="D77" s="300"/>
      <c r="E77" s="300"/>
      <c r="F77" s="300"/>
      <c r="G77" s="300"/>
      <c r="H77" s="300"/>
      <c r="I77" s="301"/>
    </row>
    <row r="78" spans="2:13" s="12" customFormat="1" ht="15.75" customHeight="1">
      <c r="B78" s="288" t="s">
        <v>35</v>
      </c>
      <c r="C78" s="280" t="s">
        <v>58</v>
      </c>
      <c r="D78" s="244" t="s">
        <v>36</v>
      </c>
      <c r="E78" s="244"/>
      <c r="F78" s="244"/>
      <c r="G78" s="283" t="s">
        <v>37</v>
      </c>
      <c r="H78" s="284"/>
      <c r="I78" s="285"/>
      <c r="J78" s="13" t="s">
        <v>19</v>
      </c>
    </row>
    <row r="79" spans="2:13" s="12" customFormat="1" ht="17.25" customHeight="1">
      <c r="B79" s="289"/>
      <c r="C79" s="281"/>
      <c r="D79" s="264"/>
      <c r="E79" s="264"/>
      <c r="F79" s="264"/>
      <c r="G79" s="261"/>
      <c r="H79" s="262"/>
      <c r="I79" s="263"/>
      <c r="J79" s="12">
        <v>1</v>
      </c>
      <c r="K79" s="12">
        <v>12</v>
      </c>
      <c r="L79" s="12">
        <v>0</v>
      </c>
    </row>
    <row r="80" spans="2:13" s="12" customFormat="1" ht="20.25" customHeight="1">
      <c r="B80" s="289"/>
      <c r="C80" s="281"/>
      <c r="D80" s="264"/>
      <c r="E80" s="264"/>
      <c r="F80" s="264"/>
      <c r="G80" s="261"/>
      <c r="H80" s="262"/>
      <c r="I80" s="263"/>
      <c r="J80" s="12">
        <v>1</v>
      </c>
      <c r="K80" s="12">
        <v>12</v>
      </c>
      <c r="L80" s="12">
        <v>0</v>
      </c>
    </row>
    <row r="81" spans="2:13" s="12" customFormat="1" ht="33.75" customHeight="1" thickBot="1">
      <c r="B81" s="290"/>
      <c r="C81" s="282"/>
      <c r="D81" s="294" t="s">
        <v>4</v>
      </c>
      <c r="E81" s="294"/>
      <c r="F81" s="42" t="s">
        <v>44</v>
      </c>
      <c r="G81" s="308" t="s">
        <v>4</v>
      </c>
      <c r="H81" s="309"/>
      <c r="I81" s="43" t="s">
        <v>43</v>
      </c>
      <c r="J81" s="14">
        <v>13</v>
      </c>
      <c r="K81" s="14">
        <v>24</v>
      </c>
      <c r="L81" s="14">
        <v>1</v>
      </c>
      <c r="M81" s="14"/>
    </row>
    <row r="82" spans="2:13" s="12" customFormat="1">
      <c r="J82" s="14">
        <v>25</v>
      </c>
      <c r="K82" s="14">
        <v>36</v>
      </c>
      <c r="L82" s="14">
        <v>2</v>
      </c>
      <c r="M82" s="15"/>
    </row>
    <row r="83" spans="2:13">
      <c r="J83" s="2">
        <v>37</v>
      </c>
      <c r="K83" s="2">
        <v>48</v>
      </c>
      <c r="L83" s="1">
        <v>3</v>
      </c>
    </row>
    <row r="84" spans="2:13">
      <c r="J84" s="2">
        <v>49</v>
      </c>
      <c r="K84" s="7">
        <f>+J84+11</f>
        <v>60</v>
      </c>
      <c r="L84" s="1">
        <v>4</v>
      </c>
    </row>
    <row r="85" spans="2:13">
      <c r="E85" s="11"/>
      <c r="J85" s="1">
        <f>+K84+1</f>
        <v>61</v>
      </c>
      <c r="K85" s="7">
        <f>+J85+11</f>
        <v>72</v>
      </c>
      <c r="L85" s="1">
        <v>5</v>
      </c>
    </row>
    <row r="86" spans="2:13">
      <c r="J86" s="1">
        <f t="shared" ref="J86:J92" si="5">+K85+1</f>
        <v>73</v>
      </c>
      <c r="K86" s="7">
        <f t="shared" ref="K86:K92" si="6">+J86+11</f>
        <v>84</v>
      </c>
      <c r="L86" s="1">
        <v>6</v>
      </c>
    </row>
    <row r="87" spans="2:13">
      <c r="J87" s="1">
        <f t="shared" si="5"/>
        <v>85</v>
      </c>
      <c r="K87" s="7">
        <f t="shared" si="6"/>
        <v>96</v>
      </c>
      <c r="L87" s="1">
        <v>7</v>
      </c>
    </row>
    <row r="88" spans="2:13">
      <c r="J88" s="1">
        <f t="shared" si="5"/>
        <v>97</v>
      </c>
      <c r="K88" s="7">
        <f t="shared" si="6"/>
        <v>108</v>
      </c>
      <c r="L88" s="1">
        <v>8</v>
      </c>
    </row>
    <row r="89" spans="2:13">
      <c r="J89" s="1">
        <f t="shared" si="5"/>
        <v>109</v>
      </c>
      <c r="K89" s="7">
        <f t="shared" si="6"/>
        <v>120</v>
      </c>
      <c r="L89" s="1">
        <v>9</v>
      </c>
    </row>
    <row r="90" spans="2:13">
      <c r="J90" s="1">
        <f t="shared" si="5"/>
        <v>121</v>
      </c>
      <c r="K90" s="7">
        <f t="shared" si="6"/>
        <v>132</v>
      </c>
      <c r="L90" s="1">
        <v>10</v>
      </c>
    </row>
    <row r="91" spans="2:13">
      <c r="J91" s="1">
        <f t="shared" si="5"/>
        <v>133</v>
      </c>
      <c r="K91" s="7">
        <f t="shared" si="6"/>
        <v>144</v>
      </c>
      <c r="L91" s="1">
        <v>11</v>
      </c>
    </row>
    <row r="92" spans="2:13">
      <c r="J92" s="1">
        <f t="shared" si="5"/>
        <v>145</v>
      </c>
      <c r="K92" s="7">
        <f t="shared" si="6"/>
        <v>156</v>
      </c>
      <c r="L92" s="1">
        <v>12</v>
      </c>
    </row>
  </sheetData>
  <sheetProtection formatCells="0" formatRows="0" insertRows="0" selectLockedCells="1"/>
  <mergeCells count="98">
    <mergeCell ref="B78:B81"/>
    <mergeCell ref="E74:E75"/>
    <mergeCell ref="B68:I68"/>
    <mergeCell ref="D81:E81"/>
    <mergeCell ref="G74:H75"/>
    <mergeCell ref="B77:I77"/>
    <mergeCell ref="B69:F70"/>
    <mergeCell ref="G81:H81"/>
    <mergeCell ref="C78:C81"/>
    <mergeCell ref="C45:D45"/>
    <mergeCell ref="D79:F79"/>
    <mergeCell ref="G78:I78"/>
    <mergeCell ref="D78:F78"/>
    <mergeCell ref="C48:D48"/>
    <mergeCell ref="F63:H63"/>
    <mergeCell ref="G80:I80"/>
    <mergeCell ref="D80:F80"/>
    <mergeCell ref="E34:F34"/>
    <mergeCell ref="D57:E57"/>
    <mergeCell ref="B56:I56"/>
    <mergeCell ref="F64:H64"/>
    <mergeCell ref="F65:H65"/>
    <mergeCell ref="D63:E63"/>
    <mergeCell ref="D58:E58"/>
    <mergeCell ref="D64:E64"/>
    <mergeCell ref="F58:H58"/>
    <mergeCell ref="F57:H57"/>
    <mergeCell ref="D65:E65"/>
    <mergeCell ref="B67:I67"/>
    <mergeCell ref="G79:I79"/>
    <mergeCell ref="G69:I69"/>
    <mergeCell ref="C43:D43"/>
    <mergeCell ref="G73:I73"/>
    <mergeCell ref="G30:I30"/>
    <mergeCell ref="B76:I76"/>
    <mergeCell ref="B74:C75"/>
    <mergeCell ref="B72:I72"/>
    <mergeCell ref="C73:E73"/>
    <mergeCell ref="G70:I70"/>
    <mergeCell ref="B54:D54"/>
    <mergeCell ref="C46:D46"/>
    <mergeCell ref="C39:D39"/>
    <mergeCell ref="E54:F54"/>
    <mergeCell ref="C44:D44"/>
    <mergeCell ref="C47:D47"/>
    <mergeCell ref="C41:D41"/>
    <mergeCell ref="I8:I9"/>
    <mergeCell ref="B7:I7"/>
    <mergeCell ref="B16:I16"/>
    <mergeCell ref="C22:G22"/>
    <mergeCell ref="B17:I17"/>
    <mergeCell ref="D14:E14"/>
    <mergeCell ref="B8:C9"/>
    <mergeCell ref="D8:E9"/>
    <mergeCell ref="F14:I14"/>
    <mergeCell ref="B12:I12"/>
    <mergeCell ref="G33:I33"/>
    <mergeCell ref="B21:I21"/>
    <mergeCell ref="C24:D24"/>
    <mergeCell ref="C34:D34"/>
    <mergeCell ref="C36:D36"/>
    <mergeCell ref="F24:G24"/>
    <mergeCell ref="B25:I25"/>
    <mergeCell ref="B26:I26"/>
    <mergeCell ref="C27:D27"/>
    <mergeCell ref="F27:G27"/>
    <mergeCell ref="C42:D42"/>
    <mergeCell ref="B28:I28"/>
    <mergeCell ref="G36:I36"/>
    <mergeCell ref="E30:F30"/>
    <mergeCell ref="G38:I38"/>
    <mergeCell ref="C40:D40"/>
    <mergeCell ref="E33:F33"/>
    <mergeCell ref="B29:I29"/>
    <mergeCell ref="G34:I34"/>
    <mergeCell ref="C38:D38"/>
    <mergeCell ref="C30:D30"/>
    <mergeCell ref="C31:D31"/>
    <mergeCell ref="C32:D32"/>
    <mergeCell ref="C33:D33"/>
    <mergeCell ref="B37:I37"/>
    <mergeCell ref="E36:F36"/>
    <mergeCell ref="C1:G3"/>
    <mergeCell ref="B1:B3"/>
    <mergeCell ref="E31:F31"/>
    <mergeCell ref="E32:F32"/>
    <mergeCell ref="G31:I31"/>
    <mergeCell ref="G32:I32"/>
    <mergeCell ref="C10:E10"/>
    <mergeCell ref="F10:G10"/>
    <mergeCell ref="H10:I10"/>
    <mergeCell ref="B14:C14"/>
    <mergeCell ref="B5:I5"/>
    <mergeCell ref="F8:F9"/>
    <mergeCell ref="H8:H9"/>
    <mergeCell ref="B6:I6"/>
    <mergeCell ref="B18:I19"/>
    <mergeCell ref="G8:G9"/>
  </mergeCells>
  <conditionalFormatting sqref="G39:I49">
    <cfRule type="cellIs" dxfId="0" priority="2" stopIfTrue="1" operator="lessThan">
      <formula>1</formula>
    </cfRule>
  </conditionalFormatting>
  <printOptions horizontalCentered="1" verticalCentered="1"/>
  <pageMargins left="0.23622047244094491" right="0.23622047244094491" top="0.74803149606299213" bottom="0.74803149606299213" header="0.31496062992125984" footer="0.31496062992125984"/>
  <pageSetup paperSize="9" scale="59"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ValidaciónPerfil</vt:lpstr>
      <vt:lpstr>ValidaciónPerfil!Área_de_impresión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micrespo</dc:creator>
  <cp:lastModifiedBy>jchumi</cp:lastModifiedBy>
  <cp:lastPrinted>2016-03-03T13:27:39Z</cp:lastPrinted>
  <dcterms:created xsi:type="dcterms:W3CDTF">2013-02-18T15:42:04Z</dcterms:created>
  <dcterms:modified xsi:type="dcterms:W3CDTF">2022-04-04T13:24:08Z</dcterms:modified>
</cp:coreProperties>
</file>